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  <sheet name="verificare" sheetId="3" r:id="rId2"/>
  </sheets>
  <calcPr calcId="152511"/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4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5" i="2"/>
  <c r="H12" i="3" l="1"/>
  <c r="H13" i="3"/>
  <c r="H14" i="3"/>
  <c r="H15" i="3"/>
  <c r="H17" i="3" s="1"/>
  <c r="I17" i="3" s="1"/>
  <c r="H16" i="3"/>
  <c r="H11" i="3"/>
  <c r="F17" i="3"/>
  <c r="F82" i="3" l="1"/>
  <c r="F68" i="3"/>
  <c r="F58" i="3"/>
  <c r="F47" i="3"/>
  <c r="F37" i="3"/>
  <c r="H81" i="3"/>
  <c r="H80" i="3"/>
  <c r="H79" i="3"/>
  <c r="H78" i="3"/>
  <c r="H77" i="3"/>
  <c r="H76" i="3"/>
  <c r="H75" i="3"/>
  <c r="H74" i="3"/>
  <c r="H73" i="3"/>
  <c r="H72" i="3"/>
  <c r="H71" i="3"/>
  <c r="H70" i="3"/>
  <c r="H82" i="3" s="1"/>
  <c r="I82" i="3" s="1"/>
  <c r="H67" i="3"/>
  <c r="H66" i="3"/>
  <c r="H65" i="3"/>
  <c r="H64" i="3"/>
  <c r="H63" i="3"/>
  <c r="H62" i="3"/>
  <c r="H61" i="3"/>
  <c r="H60" i="3"/>
  <c r="H68" i="3" s="1"/>
  <c r="I68" i="3" s="1"/>
  <c r="H57" i="3"/>
  <c r="H56" i="3"/>
  <c r="H55" i="3"/>
  <c r="H54" i="3"/>
  <c r="H53" i="3"/>
  <c r="H52" i="3"/>
  <c r="H51" i="3"/>
  <c r="H50" i="3"/>
  <c r="H49" i="3"/>
  <c r="H58" i="3" s="1"/>
  <c r="I58" i="3" s="1"/>
  <c r="H46" i="3"/>
  <c r="H45" i="3"/>
  <c r="H44" i="3"/>
  <c r="H43" i="3"/>
  <c r="H42" i="3"/>
  <c r="H41" i="3"/>
  <c r="H40" i="3"/>
  <c r="H39" i="3"/>
  <c r="H47" i="3" s="1"/>
  <c r="I47" i="3" s="1"/>
  <c r="H36" i="3"/>
  <c r="H35" i="3"/>
  <c r="H34" i="3"/>
  <c r="H33" i="3"/>
  <c r="H32" i="3"/>
  <c r="H31" i="3"/>
  <c r="H30" i="3"/>
  <c r="H29" i="3"/>
  <c r="H37" i="3" s="1"/>
  <c r="I37" i="3" s="1"/>
  <c r="H21" i="3"/>
  <c r="H22" i="3"/>
  <c r="H23" i="3"/>
  <c r="H24" i="3"/>
  <c r="H25" i="3"/>
  <c r="H26" i="3"/>
  <c r="H20" i="3"/>
  <c r="H27" i="3" s="1"/>
  <c r="I27" i="3" s="1"/>
  <c r="F27" i="3"/>
  <c r="H4" i="3"/>
  <c r="H5" i="3"/>
  <c r="H6" i="3"/>
  <c r="H7" i="3"/>
  <c r="H3" i="3"/>
  <c r="H8" i="3" s="1"/>
  <c r="I8" i="3" s="1"/>
  <c r="F8" i="3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<sst xmlns="http://schemas.openxmlformats.org/spreadsheetml/2006/main" count="22" uniqueCount="18">
  <si>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</si>
  <si>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</si>
  <si>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</si>
  <si>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</si>
  <si>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</si>
  <si>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(FTG) (MWh)</t>
  </si>
  <si>
    <t>Preţ     (RON/MWh)</t>
  </si>
  <si>
    <t>Preţ mediu ponderat initial (RON/MWh)</t>
  </si>
  <si>
    <t>Cantitate tranzacționată în PVT  (Nomin, Renom si NIZ)                       (MWh)</t>
  </si>
  <si>
    <t>Cantitate tranzacționată în PVT  (Nomin, Renom si NIZ)                       (kWh)</t>
  </si>
  <si>
    <t>Cantitate tranzacționată în PVT  (FTG) (kWh)</t>
  </si>
  <si>
    <t xml:space="preserve">Price (RON/MWh) </t>
  </si>
  <si>
    <t>Quantity traded at the VTP (nomination, re-nomination and within-day nomination) (MWh)</t>
  </si>
  <si>
    <t>Price     (RON/MWh)</t>
  </si>
  <si>
    <t>Weighted average price (RON/MWh)</t>
  </si>
  <si>
    <t>Quantity traded at the VTP (nomination, re-nomination and within-day nomination) (kWh)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</si>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</sst>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18" fillId="0" borderId="0" xfId="0" applyFont="1"/>
    <xf numFmtId="1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/>
    </xf>
    <xf numFmtId="2" fontId="19" fillId="3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21" fillId="0" borderId="0" xfId="0" applyFont="1" applyAlignment="1"/>
    <xf numFmtId="0" fontId="21" fillId="0" borderId="0" xfId="0" applyFont="1"/>
    <xf numFmtId="0" fontId="22" fillId="0" borderId="0" xfId="0" applyFont="1"/>
    <xf numFmtId="0" fontId="20" fillId="0" borderId="0" xfId="0" applyFont="1" applyAlignment="1"/>
    <xf numFmtId="0" fontId="24" fillId="0" borderId="0" xfId="0" applyFont="1" applyAlignment="1"/>
    <xf numFmtId="0" fontId="18" fillId="0" borderId="0" xfId="0" applyFont="1" applyAlignment="1"/>
    <xf numFmtId="0" fontId="21" fillId="33" borderId="10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3" fontId="18" fillId="0" borderId="0" xfId="0" applyNumberFormat="1" applyFont="1"/>
    <xf numFmtId="2" fontId="18" fillId="0" borderId="0" xfId="0" applyNumberFormat="1" applyFont="1"/>
    <xf numFmtId="4" fontId="18" fillId="0" borderId="0" xfId="0" applyNumberFormat="1" applyFont="1"/>
    <xf numFmtId="14" fontId="0" fillId="35" borderId="1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vertical="top"/>
    </xf>
    <xf numFmtId="4" fontId="0" fillId="0" borderId="13" xfId="0" applyNumberFormat="1" applyBorder="1" applyAlignment="1">
      <alignment vertical="top"/>
    </xf>
    <xf numFmtId="0" fontId="21" fillId="33" borderId="18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2" xfId="0" applyNumberFormat="1" applyBorder="1" applyAlignment="1">
      <alignment vertical="top"/>
    </xf>
    <xf numFmtId="4" fontId="0" fillId="0" borderId="23" xfId="0" applyNumberFormat="1" applyBorder="1" applyAlignment="1">
      <alignment vertical="top"/>
    </xf>
    <xf numFmtId="14" fontId="25" fillId="0" borderId="15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5" fillId="35" borderId="15" xfId="0" applyNumberFormat="1" applyFont="1" applyFill="1" applyBorder="1" applyAlignment="1">
      <alignment horizontal="center" vertical="center"/>
    </xf>
    <xf numFmtId="14" fontId="25" fillId="35" borderId="16" xfId="0" applyNumberFormat="1" applyFont="1" applyFill="1" applyBorder="1" applyAlignment="1">
      <alignment horizontal="center" vertical="center"/>
    </xf>
    <xf numFmtId="14" fontId="25" fillId="35" borderId="11" xfId="0" applyNumberFormat="1" applyFont="1" applyFill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workbookViewId="0">
      <selection activeCell="K14" sqref="K14"/>
    </sheetView>
  </sheetViews>
  <sheetFormatPr defaultRowHeight="12.75" x14ac:dyDescent="0.2"/>
  <cols>
    <col min="1" max="1" width="14.5703125" customWidth="1"/>
    <col min="2" max="2" width="29.7109375" customWidth="1"/>
    <col min="3" max="3" width="15.5703125" customWidth="1"/>
    <col min="4" max="4" width="17" customWidth="1"/>
    <col min="5" max="5" width="20.7109375" bestFit="1" customWidth="1"/>
  </cols>
  <sheetData>
    <row r="1" spans="1:5" ht="15" x14ac:dyDescent="0.25">
      <c r="A1" s="12" t="s">
        <v>1</v>
      </c>
      <c r="B1" s="9"/>
      <c r="C1" s="9"/>
      <c r="D1" s="10"/>
    </row>
    <row r="2" spans="1:5" ht="13.5" x14ac:dyDescent="0.2">
      <c r="A2" s="11" t="s">
        <v>2</v>
      </c>
    </row>
    <row r="3" spans="1:5" s="3" customFormat="1" ht="56.25" customHeight="1" x14ac:dyDescent="0.2">
      <c r="A3" s="15" t="s">
        <v>0</v>
      </c>
      <c r="B3" s="15" t="s">
        <v>8</v>
      </c>
      <c r="C3" s="15" t="s">
        <v>6</v>
      </c>
      <c r="D3" s="15" t="s">
        <v>7</v>
      </c>
      <c r="E3" s="15" t="s">
        <v>9</v>
      </c>
    </row>
    <row r="4" spans="1:5" s="3" customFormat="1" ht="63.75" x14ac:dyDescent="0.2">
      <c r="A4" s="15" t="s">
        <v>0</v>
      </c>
      <c r="B4" s="15" t="s">
        <v>12</v>
      </c>
      <c r="C4" s="15" t="s">
        <v>13</v>
      </c>
      <c r="D4" s="15" t="s">
        <v>14</v>
      </c>
      <c r="E4" s="15" t="s">
        <v>15</v>
      </c>
    </row>
    <row r="5" spans="1:5" s="3" customFormat="1" ht="15" x14ac:dyDescent="0.2">
      <c r="A5" s="1">
        <v>42736</v>
      </c>
      <c r="B5" s="4">
        <v>0</v>
      </c>
      <c r="C5" s="6">
        <v>0</v>
      </c>
      <c r="D5" s="6">
        <v>0</v>
      </c>
      <c r="E5" s="4">
        <f>B5*1000</f>
        <v>0</v>
      </c>
    </row>
    <row r="6" spans="1:5" s="3" customFormat="1" ht="15" x14ac:dyDescent="0.2">
      <c r="A6" s="1">
        <v>42737</v>
      </c>
      <c r="B6" s="4">
        <v>0</v>
      </c>
      <c r="C6" s="6">
        <v>0</v>
      </c>
      <c r="D6" s="6">
        <v>0</v>
      </c>
      <c r="E6" s="4">
        <f t="shared" ref="E6:E35" si="0">B6*1000</f>
        <v>0</v>
      </c>
    </row>
    <row r="7" spans="1:5" s="3" customFormat="1" ht="15" x14ac:dyDescent="0.2">
      <c r="A7" s="1">
        <v>42738</v>
      </c>
      <c r="B7" s="4">
        <v>0</v>
      </c>
      <c r="C7" s="6">
        <v>0</v>
      </c>
      <c r="D7" s="6">
        <v>0</v>
      </c>
      <c r="E7" s="4">
        <f t="shared" si="0"/>
        <v>0</v>
      </c>
    </row>
    <row r="8" spans="1:5" s="3" customFormat="1" ht="15" x14ac:dyDescent="0.2">
      <c r="A8" s="1">
        <v>42739</v>
      </c>
      <c r="B8" s="4">
        <v>0</v>
      </c>
      <c r="C8" s="6">
        <v>0</v>
      </c>
      <c r="D8" s="6">
        <v>0</v>
      </c>
      <c r="E8" s="4">
        <f t="shared" si="0"/>
        <v>0</v>
      </c>
    </row>
    <row r="9" spans="1:5" s="3" customFormat="1" ht="15" x14ac:dyDescent="0.2">
      <c r="A9" s="1">
        <v>42740</v>
      </c>
      <c r="B9" s="4">
        <v>0</v>
      </c>
      <c r="C9" s="6">
        <v>0</v>
      </c>
      <c r="D9" s="6">
        <v>0</v>
      </c>
      <c r="E9" s="4">
        <f t="shared" si="0"/>
        <v>0</v>
      </c>
    </row>
    <row r="10" spans="1:5" x14ac:dyDescent="0.2">
      <c r="A10" s="1">
        <v>42741</v>
      </c>
      <c r="B10" s="5">
        <v>10000</v>
      </c>
      <c r="C10" s="2">
        <v>80.41</v>
      </c>
      <c r="D10" s="2">
        <v>80.41</v>
      </c>
      <c r="E10" s="5">
        <f t="shared" si="0"/>
        <v>10000000</v>
      </c>
    </row>
    <row r="11" spans="1:5" x14ac:dyDescent="0.2">
      <c r="A11" s="1">
        <v>42742</v>
      </c>
      <c r="B11" s="5">
        <v>31500</v>
      </c>
      <c r="C11" s="2">
        <v>80.41</v>
      </c>
      <c r="D11" s="2">
        <v>80.41</v>
      </c>
      <c r="E11" s="5">
        <f t="shared" si="0"/>
        <v>31500000</v>
      </c>
    </row>
    <row r="12" spans="1:5" x14ac:dyDescent="0.2">
      <c r="A12" s="23">
        <v>42743</v>
      </c>
      <c r="B12" s="24">
        <v>22000</v>
      </c>
      <c r="C12" s="25">
        <v>80.41</v>
      </c>
      <c r="D12" s="25">
        <v>80.41</v>
      </c>
      <c r="E12" s="5">
        <f t="shared" si="0"/>
        <v>22000000</v>
      </c>
    </row>
    <row r="13" spans="1:5" x14ac:dyDescent="0.2">
      <c r="A13" s="1">
        <v>42744</v>
      </c>
      <c r="B13" s="5">
        <v>16500</v>
      </c>
      <c r="C13" s="2">
        <v>80.41</v>
      </c>
      <c r="D13" s="2">
        <v>80.41</v>
      </c>
      <c r="E13" s="5">
        <f t="shared" si="0"/>
        <v>16500000</v>
      </c>
    </row>
    <row r="14" spans="1:5" x14ac:dyDescent="0.2">
      <c r="A14" s="1">
        <v>42745</v>
      </c>
      <c r="B14" s="5">
        <v>28000</v>
      </c>
      <c r="C14" s="2">
        <v>80.41</v>
      </c>
      <c r="D14" s="2">
        <v>80.41</v>
      </c>
      <c r="E14" s="5">
        <f t="shared" si="0"/>
        <v>28000000</v>
      </c>
    </row>
    <row r="15" spans="1:5" x14ac:dyDescent="0.2">
      <c r="A15" s="1">
        <v>42746</v>
      </c>
      <c r="B15" s="5">
        <v>26000</v>
      </c>
      <c r="C15" s="2">
        <v>80.41</v>
      </c>
      <c r="D15" s="2">
        <v>80.41</v>
      </c>
      <c r="E15" s="5">
        <f t="shared" si="0"/>
        <v>26000000</v>
      </c>
    </row>
    <row r="16" spans="1:5" x14ac:dyDescent="0.2">
      <c r="A16" s="1">
        <v>42747</v>
      </c>
      <c r="B16" s="5">
        <v>10500</v>
      </c>
      <c r="C16" s="2">
        <v>80.41</v>
      </c>
      <c r="D16" s="2">
        <v>80.41</v>
      </c>
      <c r="E16" s="5">
        <f t="shared" si="0"/>
        <v>10500000</v>
      </c>
    </row>
    <row r="17" spans="1:5" x14ac:dyDescent="0.2">
      <c r="A17" s="1">
        <v>42748</v>
      </c>
      <c r="B17" s="5">
        <v>10500</v>
      </c>
      <c r="C17" s="2">
        <v>80.41</v>
      </c>
      <c r="D17" s="2">
        <v>80.41</v>
      </c>
      <c r="E17" s="5">
        <f t="shared" si="0"/>
        <v>10500000</v>
      </c>
    </row>
    <row r="18" spans="1:5" x14ac:dyDescent="0.2">
      <c r="A18" s="1">
        <v>42749</v>
      </c>
      <c r="B18" s="5">
        <v>10500</v>
      </c>
      <c r="C18" s="2">
        <v>80.41</v>
      </c>
      <c r="D18" s="2">
        <v>80.41</v>
      </c>
      <c r="E18" s="5">
        <f t="shared" si="0"/>
        <v>10500000</v>
      </c>
    </row>
    <row r="19" spans="1:5" x14ac:dyDescent="0.2">
      <c r="A19" s="1">
        <v>42750</v>
      </c>
      <c r="B19" s="5">
        <v>10500</v>
      </c>
      <c r="C19" s="2">
        <v>80.41</v>
      </c>
      <c r="D19" s="2">
        <v>80.41</v>
      </c>
      <c r="E19" s="5">
        <f t="shared" si="0"/>
        <v>10500000</v>
      </c>
    </row>
    <row r="20" spans="1:5" x14ac:dyDescent="0.2">
      <c r="A20" s="1">
        <v>42751</v>
      </c>
      <c r="B20" s="5">
        <v>10500</v>
      </c>
      <c r="C20" s="2">
        <v>80.41</v>
      </c>
      <c r="D20" s="2">
        <v>80.41</v>
      </c>
      <c r="E20" s="5">
        <f t="shared" si="0"/>
        <v>10500000</v>
      </c>
    </row>
    <row r="21" spans="1:5" x14ac:dyDescent="0.2">
      <c r="A21" s="1">
        <v>42752</v>
      </c>
      <c r="B21" s="5">
        <v>10500</v>
      </c>
      <c r="C21" s="2">
        <v>80.41</v>
      </c>
      <c r="D21" s="2">
        <v>80.41</v>
      </c>
      <c r="E21" s="5">
        <f t="shared" si="0"/>
        <v>10500000</v>
      </c>
    </row>
    <row r="22" spans="1:5" x14ac:dyDescent="0.2">
      <c r="A22" s="1">
        <v>42753</v>
      </c>
      <c r="B22" s="5">
        <v>0</v>
      </c>
      <c r="C22" s="2">
        <v>0</v>
      </c>
      <c r="D22" s="2">
        <v>0</v>
      </c>
      <c r="E22" s="5">
        <f t="shared" si="0"/>
        <v>0</v>
      </c>
    </row>
    <row r="23" spans="1:5" x14ac:dyDescent="0.2">
      <c r="A23" s="1">
        <v>42754</v>
      </c>
      <c r="B23" s="5">
        <v>31500</v>
      </c>
      <c r="C23" s="2">
        <v>80.41</v>
      </c>
      <c r="D23" s="2">
        <v>80.41</v>
      </c>
      <c r="E23" s="5">
        <f t="shared" si="0"/>
        <v>31500000</v>
      </c>
    </row>
    <row r="24" spans="1:5" x14ac:dyDescent="0.2">
      <c r="A24" s="1">
        <v>42755</v>
      </c>
      <c r="B24" s="5">
        <v>31500</v>
      </c>
      <c r="C24" s="2">
        <v>80.41</v>
      </c>
      <c r="D24" s="2">
        <v>80.41</v>
      </c>
      <c r="E24" s="5">
        <f t="shared" si="0"/>
        <v>31500000</v>
      </c>
    </row>
    <row r="25" spans="1:5" x14ac:dyDescent="0.2">
      <c r="A25" s="1">
        <v>42756</v>
      </c>
      <c r="B25" s="5">
        <v>31500</v>
      </c>
      <c r="C25" s="2">
        <v>80.41</v>
      </c>
      <c r="D25" s="2">
        <v>80.41</v>
      </c>
      <c r="E25" s="5">
        <f t="shared" si="0"/>
        <v>31500000</v>
      </c>
    </row>
    <row r="26" spans="1:5" x14ac:dyDescent="0.2">
      <c r="A26" s="1">
        <v>42757</v>
      </c>
      <c r="B26" s="7">
        <v>31500</v>
      </c>
      <c r="C26" s="8">
        <v>80.41</v>
      </c>
      <c r="D26" s="8">
        <v>80.41</v>
      </c>
      <c r="E26" s="5">
        <f t="shared" si="0"/>
        <v>31500000</v>
      </c>
    </row>
    <row r="27" spans="1:5" x14ac:dyDescent="0.2">
      <c r="A27" s="1">
        <v>42758</v>
      </c>
      <c r="B27" s="7">
        <v>10500</v>
      </c>
      <c r="C27" s="8">
        <v>80.41</v>
      </c>
      <c r="D27" s="8">
        <v>80.41</v>
      </c>
      <c r="E27" s="5">
        <f t="shared" si="0"/>
        <v>10500000</v>
      </c>
    </row>
    <row r="28" spans="1:5" x14ac:dyDescent="0.2">
      <c r="A28" s="1">
        <v>42759</v>
      </c>
      <c r="B28" s="7">
        <v>10500</v>
      </c>
      <c r="C28" s="8">
        <v>80.41</v>
      </c>
      <c r="D28" s="8">
        <v>80.41</v>
      </c>
      <c r="E28" s="5">
        <f t="shared" si="0"/>
        <v>10500000</v>
      </c>
    </row>
    <row r="29" spans="1:5" x14ac:dyDescent="0.2">
      <c r="A29" s="1">
        <v>42760</v>
      </c>
      <c r="B29" s="7">
        <v>10500</v>
      </c>
      <c r="C29" s="8">
        <v>80.41</v>
      </c>
      <c r="D29" s="8">
        <v>80.41</v>
      </c>
      <c r="E29" s="5">
        <f t="shared" si="0"/>
        <v>10500000</v>
      </c>
    </row>
    <row r="30" spans="1:5" x14ac:dyDescent="0.2">
      <c r="A30" s="1">
        <v>42761</v>
      </c>
      <c r="B30" s="7">
        <v>31500</v>
      </c>
      <c r="C30" s="8">
        <v>80.41</v>
      </c>
      <c r="D30" s="8">
        <v>80.41</v>
      </c>
      <c r="E30" s="5">
        <f t="shared" si="0"/>
        <v>31500000</v>
      </c>
    </row>
    <row r="31" spans="1:5" x14ac:dyDescent="0.2">
      <c r="A31" s="1">
        <v>42762</v>
      </c>
      <c r="B31" s="7">
        <v>31500</v>
      </c>
      <c r="C31" s="8">
        <v>80.41</v>
      </c>
      <c r="D31" s="8">
        <v>80.41</v>
      </c>
      <c r="E31" s="5">
        <f t="shared" si="0"/>
        <v>31500000</v>
      </c>
    </row>
    <row r="32" spans="1:5" x14ac:dyDescent="0.2">
      <c r="A32" s="1">
        <v>42763</v>
      </c>
      <c r="B32" s="7">
        <v>8500</v>
      </c>
      <c r="C32" s="8">
        <v>80.41</v>
      </c>
      <c r="D32" s="8">
        <v>80.41</v>
      </c>
      <c r="E32" s="5">
        <f t="shared" si="0"/>
        <v>8500000</v>
      </c>
    </row>
    <row r="33" spans="1:5" x14ac:dyDescent="0.2">
      <c r="A33" s="1">
        <v>42764</v>
      </c>
      <c r="B33" s="7">
        <v>7000</v>
      </c>
      <c r="C33" s="8">
        <v>80.41</v>
      </c>
      <c r="D33" s="8">
        <v>80.41</v>
      </c>
      <c r="E33" s="5">
        <f t="shared" si="0"/>
        <v>7000000</v>
      </c>
    </row>
    <row r="34" spans="1:5" x14ac:dyDescent="0.2">
      <c r="A34" s="1">
        <v>42765</v>
      </c>
      <c r="B34" s="7">
        <v>7000</v>
      </c>
      <c r="C34" s="8">
        <v>80.41</v>
      </c>
      <c r="D34" s="8">
        <v>80.41</v>
      </c>
      <c r="E34" s="5">
        <f t="shared" si="0"/>
        <v>7000000</v>
      </c>
    </row>
    <row r="35" spans="1:5" x14ac:dyDescent="0.2">
      <c r="A35" s="1">
        <v>42766</v>
      </c>
      <c r="B35" s="7">
        <v>10000</v>
      </c>
      <c r="C35" s="8">
        <v>80.41</v>
      </c>
      <c r="D35" s="8">
        <v>80.41</v>
      </c>
      <c r="E35" s="5">
        <f t="shared" si="0"/>
        <v>10000000</v>
      </c>
    </row>
    <row r="37" spans="1:5" ht="15.75" x14ac:dyDescent="0.25">
      <c r="A37" s="13" t="s">
        <v>3</v>
      </c>
      <c r="B37" s="14"/>
      <c r="C37" s="14"/>
    </row>
    <row r="38" spans="1:5" ht="13.5" x14ac:dyDescent="0.2">
      <c r="A38" s="11" t="s">
        <v>4</v>
      </c>
    </row>
    <row r="39" spans="1:5" ht="41.25" customHeight="1" x14ac:dyDescent="0.2">
      <c r="A39" s="15" t="s">
        <v>0</v>
      </c>
      <c r="B39" s="15" t="s">
        <v>5</v>
      </c>
      <c r="C39" s="15" t="s">
        <v>6</v>
      </c>
      <c r="D39" s="15" t="s">
        <v>10</v>
      </c>
    </row>
    <row r="40" spans="1:5" ht="41.25" customHeight="1" thickBot="1" x14ac:dyDescent="0.25">
      <c r="A40" s="28" t="s">
        <v>0</v>
      </c>
      <c r="B40" s="15" t="s">
        <v>16</v>
      </c>
      <c r="C40" s="15" t="s">
        <v>11</v>
      </c>
      <c r="D40" s="15" t="s">
        <v>17</v>
      </c>
    </row>
    <row r="41" spans="1:5" x14ac:dyDescent="0.2">
      <c r="A41" s="36">
        <v>42736</v>
      </c>
      <c r="B41" s="29">
        <v>660.00158699999997</v>
      </c>
      <c r="C41" s="29">
        <v>72</v>
      </c>
      <c r="D41" s="30">
        <f>B41*1000</f>
        <v>660001.58699999994</v>
      </c>
    </row>
    <row r="42" spans="1:5" x14ac:dyDescent="0.2">
      <c r="A42" s="34"/>
      <c r="B42" s="26">
        <v>84</v>
      </c>
      <c r="C42" s="26">
        <v>78</v>
      </c>
      <c r="D42" s="31">
        <f t="shared" ref="D42:D105" si="1">B42*1000</f>
        <v>84000</v>
      </c>
    </row>
    <row r="43" spans="1:5" x14ac:dyDescent="0.2">
      <c r="A43" s="34"/>
      <c r="B43" s="26">
        <v>83.713002000000003</v>
      </c>
      <c r="C43" s="26">
        <v>79</v>
      </c>
      <c r="D43" s="31">
        <f t="shared" si="1"/>
        <v>83713.002000000008</v>
      </c>
    </row>
    <row r="44" spans="1:5" x14ac:dyDescent="0.2">
      <c r="A44" s="34"/>
      <c r="B44" s="26">
        <v>2021.358614</v>
      </c>
      <c r="C44" s="26">
        <v>80.41</v>
      </c>
      <c r="D44" s="31">
        <f t="shared" si="1"/>
        <v>2021358.6140000001</v>
      </c>
    </row>
    <row r="45" spans="1:5" x14ac:dyDescent="0.2">
      <c r="A45" s="34"/>
      <c r="B45" s="26">
        <v>20.767572999999999</v>
      </c>
      <c r="C45" s="26">
        <v>82</v>
      </c>
      <c r="D45" s="31">
        <f t="shared" si="1"/>
        <v>20767.573</v>
      </c>
    </row>
    <row r="46" spans="1:5" x14ac:dyDescent="0.2">
      <c r="A46" s="34"/>
      <c r="B46" s="26">
        <v>71.745845000000003</v>
      </c>
      <c r="C46" s="26">
        <v>84</v>
      </c>
      <c r="D46" s="31">
        <f t="shared" si="1"/>
        <v>71745.845000000001</v>
      </c>
    </row>
    <row r="47" spans="1:5" x14ac:dyDescent="0.2">
      <c r="A47" s="34"/>
      <c r="B47" s="26">
        <v>222.283176</v>
      </c>
      <c r="C47" s="26">
        <v>85.5</v>
      </c>
      <c r="D47" s="31">
        <f t="shared" si="1"/>
        <v>222283.17600000001</v>
      </c>
    </row>
    <row r="48" spans="1:5" x14ac:dyDescent="0.2">
      <c r="A48" s="35"/>
      <c r="B48" s="26">
        <v>1154.9943440000002</v>
      </c>
      <c r="C48" s="26">
        <v>87</v>
      </c>
      <c r="D48" s="31">
        <f t="shared" si="1"/>
        <v>1154994.3440000003</v>
      </c>
    </row>
    <row r="49" spans="1:4" x14ac:dyDescent="0.2">
      <c r="A49" s="33">
        <v>42737</v>
      </c>
      <c r="B49" s="26">
        <v>9</v>
      </c>
      <c r="C49" s="26">
        <v>75</v>
      </c>
      <c r="D49" s="31">
        <f t="shared" si="1"/>
        <v>9000</v>
      </c>
    </row>
    <row r="50" spans="1:4" x14ac:dyDescent="0.2">
      <c r="A50" s="34"/>
      <c r="B50" s="26">
        <v>103</v>
      </c>
      <c r="C50" s="26">
        <v>78</v>
      </c>
      <c r="D50" s="31">
        <f t="shared" si="1"/>
        <v>103000</v>
      </c>
    </row>
    <row r="51" spans="1:4" x14ac:dyDescent="0.2">
      <c r="A51" s="34"/>
      <c r="B51" s="26">
        <v>112.689155</v>
      </c>
      <c r="C51" s="26">
        <v>79</v>
      </c>
      <c r="D51" s="31">
        <f t="shared" si="1"/>
        <v>112689.155</v>
      </c>
    </row>
    <row r="52" spans="1:4" x14ac:dyDescent="0.2">
      <c r="A52" s="34"/>
      <c r="B52" s="26">
        <v>75</v>
      </c>
      <c r="C52" s="26">
        <v>79.540000000000006</v>
      </c>
      <c r="D52" s="31">
        <f t="shared" si="1"/>
        <v>75000</v>
      </c>
    </row>
    <row r="53" spans="1:4" x14ac:dyDescent="0.2">
      <c r="A53" s="34"/>
      <c r="B53" s="26">
        <v>2143.936545</v>
      </c>
      <c r="C53" s="26">
        <v>80.41</v>
      </c>
      <c r="D53" s="31">
        <f t="shared" si="1"/>
        <v>2143936.5449999999</v>
      </c>
    </row>
    <row r="54" spans="1:4" x14ac:dyDescent="0.2">
      <c r="A54" s="34"/>
      <c r="B54" s="26">
        <v>54</v>
      </c>
      <c r="C54" s="26">
        <v>81.11</v>
      </c>
      <c r="D54" s="31">
        <f t="shared" si="1"/>
        <v>54000</v>
      </c>
    </row>
    <row r="55" spans="1:4" x14ac:dyDescent="0.2">
      <c r="A55" s="34"/>
      <c r="B55" s="26">
        <v>55.065340999999997</v>
      </c>
      <c r="C55" s="26">
        <v>85.5</v>
      </c>
      <c r="D55" s="31">
        <f t="shared" si="1"/>
        <v>55065.340999999993</v>
      </c>
    </row>
    <row r="56" spans="1:4" x14ac:dyDescent="0.2">
      <c r="A56" s="35"/>
      <c r="B56" s="26">
        <v>795.66841999999997</v>
      </c>
      <c r="C56" s="26">
        <v>87</v>
      </c>
      <c r="D56" s="31">
        <f t="shared" si="1"/>
        <v>795668.41999999993</v>
      </c>
    </row>
    <row r="57" spans="1:4" x14ac:dyDescent="0.2">
      <c r="A57" s="33">
        <v>42738</v>
      </c>
      <c r="B57" s="26">
        <v>131.63373999999999</v>
      </c>
      <c r="C57" s="26">
        <v>79</v>
      </c>
      <c r="D57" s="31">
        <f t="shared" si="1"/>
        <v>131633.74</v>
      </c>
    </row>
    <row r="58" spans="1:4" x14ac:dyDescent="0.2">
      <c r="A58" s="34"/>
      <c r="B58" s="26">
        <v>74</v>
      </c>
      <c r="C58" s="26">
        <v>79.540000000000006</v>
      </c>
      <c r="D58" s="31">
        <f t="shared" si="1"/>
        <v>74000</v>
      </c>
    </row>
    <row r="59" spans="1:4" x14ac:dyDescent="0.2">
      <c r="A59" s="34"/>
      <c r="B59" s="26">
        <v>2083.5602399999998</v>
      </c>
      <c r="C59" s="26">
        <v>80.41</v>
      </c>
      <c r="D59" s="31">
        <f t="shared" si="1"/>
        <v>2083560.2399999998</v>
      </c>
    </row>
    <row r="60" spans="1:4" x14ac:dyDescent="0.2">
      <c r="A60" s="34"/>
      <c r="B60" s="26">
        <v>762.91481299999998</v>
      </c>
      <c r="C60" s="26">
        <v>81</v>
      </c>
      <c r="D60" s="31">
        <f t="shared" si="1"/>
        <v>762914.81299999997</v>
      </c>
    </row>
    <row r="61" spans="1:4" x14ac:dyDescent="0.2">
      <c r="A61" s="35"/>
      <c r="B61" s="26">
        <v>1658.921695</v>
      </c>
      <c r="C61" s="26">
        <v>87</v>
      </c>
      <c r="D61" s="31">
        <f t="shared" si="1"/>
        <v>1658921.6950000001</v>
      </c>
    </row>
    <row r="62" spans="1:4" x14ac:dyDescent="0.2">
      <c r="A62" s="33">
        <v>42739</v>
      </c>
      <c r="B62" s="26">
        <v>128.174972</v>
      </c>
      <c r="C62" s="26">
        <v>79</v>
      </c>
      <c r="D62" s="31">
        <f t="shared" si="1"/>
        <v>128174.97199999999</v>
      </c>
    </row>
    <row r="63" spans="1:4" x14ac:dyDescent="0.2">
      <c r="A63" s="34"/>
      <c r="B63" s="26">
        <v>1907.0172300000002</v>
      </c>
      <c r="C63" s="26">
        <v>80.41</v>
      </c>
      <c r="D63" s="31">
        <f t="shared" si="1"/>
        <v>1907017.2300000002</v>
      </c>
    </row>
    <row r="64" spans="1:4" x14ac:dyDescent="0.2">
      <c r="A64" s="34"/>
      <c r="B64" s="26">
        <v>15.144412000000001</v>
      </c>
      <c r="C64" s="26">
        <v>82</v>
      </c>
      <c r="D64" s="31">
        <f t="shared" si="1"/>
        <v>15144.412</v>
      </c>
    </row>
    <row r="65" spans="1:4" x14ac:dyDescent="0.2">
      <c r="A65" s="34"/>
      <c r="B65" s="26">
        <v>104.21</v>
      </c>
      <c r="C65" s="26">
        <v>84</v>
      </c>
      <c r="D65" s="31">
        <f t="shared" si="1"/>
        <v>104210</v>
      </c>
    </row>
    <row r="66" spans="1:4" x14ac:dyDescent="0.2">
      <c r="A66" s="35"/>
      <c r="B66" s="26">
        <v>3208.1144330000002</v>
      </c>
      <c r="C66" s="26">
        <v>87</v>
      </c>
      <c r="D66" s="31">
        <f t="shared" si="1"/>
        <v>3208114.4330000002</v>
      </c>
    </row>
    <row r="67" spans="1:4" x14ac:dyDescent="0.2">
      <c r="A67" s="33">
        <v>42740</v>
      </c>
      <c r="B67" s="26">
        <v>9</v>
      </c>
      <c r="C67" s="26">
        <v>75</v>
      </c>
      <c r="D67" s="31">
        <f t="shared" si="1"/>
        <v>9000</v>
      </c>
    </row>
    <row r="68" spans="1:4" x14ac:dyDescent="0.2">
      <c r="A68" s="34"/>
      <c r="B68" s="26">
        <v>35</v>
      </c>
      <c r="C68" s="26">
        <v>78</v>
      </c>
      <c r="D68" s="31">
        <f t="shared" si="1"/>
        <v>35000</v>
      </c>
    </row>
    <row r="69" spans="1:4" x14ac:dyDescent="0.2">
      <c r="A69" s="34"/>
      <c r="B69" s="26">
        <v>129.41203300000001</v>
      </c>
      <c r="C69" s="26">
        <v>79</v>
      </c>
      <c r="D69" s="31">
        <f t="shared" si="1"/>
        <v>129412.03300000001</v>
      </c>
    </row>
    <row r="70" spans="1:4" x14ac:dyDescent="0.2">
      <c r="A70" s="34"/>
      <c r="B70" s="26">
        <v>78</v>
      </c>
      <c r="C70" s="26">
        <v>79.540000000000006</v>
      </c>
      <c r="D70" s="31">
        <f t="shared" si="1"/>
        <v>78000</v>
      </c>
    </row>
    <row r="71" spans="1:4" x14ac:dyDescent="0.2">
      <c r="A71" s="34"/>
      <c r="B71" s="26">
        <v>5132.0143509999998</v>
      </c>
      <c r="C71" s="26">
        <v>80.41</v>
      </c>
      <c r="D71" s="31">
        <f t="shared" si="1"/>
        <v>5132014.3509999998</v>
      </c>
    </row>
    <row r="72" spans="1:4" x14ac:dyDescent="0.2">
      <c r="A72" s="34"/>
      <c r="B72" s="26">
        <v>35</v>
      </c>
      <c r="C72" s="26">
        <v>81.11</v>
      </c>
      <c r="D72" s="31">
        <f t="shared" si="1"/>
        <v>35000</v>
      </c>
    </row>
    <row r="73" spans="1:4" x14ac:dyDescent="0.2">
      <c r="A73" s="34"/>
      <c r="B73" s="26">
        <v>167.547</v>
      </c>
      <c r="C73" s="26">
        <v>84</v>
      </c>
      <c r="D73" s="31">
        <f t="shared" si="1"/>
        <v>167547</v>
      </c>
    </row>
    <row r="74" spans="1:4" x14ac:dyDescent="0.2">
      <c r="A74" s="34"/>
      <c r="B74" s="26">
        <v>6.1175470000000001</v>
      </c>
      <c r="C74" s="26">
        <v>85</v>
      </c>
      <c r="D74" s="31">
        <f t="shared" si="1"/>
        <v>6117.5470000000005</v>
      </c>
    </row>
    <row r="75" spans="1:4" x14ac:dyDescent="0.2">
      <c r="A75" s="35"/>
      <c r="B75" s="26">
        <v>2827.0328799999997</v>
      </c>
      <c r="C75" s="26">
        <v>87</v>
      </c>
      <c r="D75" s="31">
        <f t="shared" si="1"/>
        <v>2827032.88</v>
      </c>
    </row>
    <row r="76" spans="1:4" x14ac:dyDescent="0.2">
      <c r="A76" s="33">
        <v>42741</v>
      </c>
      <c r="B76" s="26">
        <v>9</v>
      </c>
      <c r="C76" s="26">
        <v>75</v>
      </c>
      <c r="D76" s="31">
        <f t="shared" si="1"/>
        <v>9000</v>
      </c>
    </row>
    <row r="77" spans="1:4" x14ac:dyDescent="0.2">
      <c r="A77" s="34"/>
      <c r="B77" s="26">
        <v>1125.4965880000002</v>
      </c>
      <c r="C77" s="26">
        <v>80.41</v>
      </c>
      <c r="D77" s="31">
        <f t="shared" si="1"/>
        <v>1125496.5880000002</v>
      </c>
    </row>
    <row r="78" spans="1:4" x14ac:dyDescent="0.2">
      <c r="A78" s="34"/>
      <c r="B78" s="26">
        <v>109.43887599999999</v>
      </c>
      <c r="C78" s="26">
        <v>86.5</v>
      </c>
      <c r="D78" s="31">
        <f t="shared" si="1"/>
        <v>109438.87599999999</v>
      </c>
    </row>
    <row r="79" spans="1:4" x14ac:dyDescent="0.2">
      <c r="A79" s="35"/>
      <c r="B79" s="26">
        <v>13791.232759</v>
      </c>
      <c r="C79" s="26">
        <v>87</v>
      </c>
      <c r="D79" s="31">
        <f t="shared" si="1"/>
        <v>13791232.759</v>
      </c>
    </row>
    <row r="80" spans="1:4" x14ac:dyDescent="0.2">
      <c r="A80" s="33">
        <v>42742</v>
      </c>
      <c r="B80" s="26">
        <v>9</v>
      </c>
      <c r="C80" s="26">
        <v>75</v>
      </c>
      <c r="D80" s="31">
        <f t="shared" si="1"/>
        <v>9000</v>
      </c>
    </row>
    <row r="81" spans="1:4" x14ac:dyDescent="0.2">
      <c r="A81" s="34"/>
      <c r="B81" s="26">
        <v>98.785916999999998</v>
      </c>
      <c r="C81" s="26">
        <v>78</v>
      </c>
      <c r="D81" s="31">
        <f t="shared" si="1"/>
        <v>98785.917000000001</v>
      </c>
    </row>
    <row r="82" spans="1:4" x14ac:dyDescent="0.2">
      <c r="A82" s="34"/>
      <c r="B82" s="26">
        <v>184.46768399999999</v>
      </c>
      <c r="C82" s="26">
        <v>79</v>
      </c>
      <c r="D82" s="31">
        <f t="shared" si="1"/>
        <v>184467.68399999998</v>
      </c>
    </row>
    <row r="83" spans="1:4" x14ac:dyDescent="0.2">
      <c r="A83" s="34"/>
      <c r="B83" s="26">
        <v>0.107406</v>
      </c>
      <c r="C83" s="26">
        <v>80.41</v>
      </c>
      <c r="D83" s="31">
        <f t="shared" si="1"/>
        <v>107.40600000000001</v>
      </c>
    </row>
    <row r="84" spans="1:4" x14ac:dyDescent="0.2">
      <c r="A84" s="34"/>
      <c r="B84" s="26">
        <v>87.169787999999997</v>
      </c>
      <c r="C84" s="26">
        <v>86.5</v>
      </c>
      <c r="D84" s="31">
        <f t="shared" si="1"/>
        <v>87169.788</v>
      </c>
    </row>
    <row r="85" spans="1:4" x14ac:dyDescent="0.2">
      <c r="A85" s="35"/>
      <c r="B85" s="26">
        <v>26188.109936000001</v>
      </c>
      <c r="C85" s="26">
        <v>87</v>
      </c>
      <c r="D85" s="31">
        <f t="shared" si="1"/>
        <v>26188109.936000001</v>
      </c>
    </row>
    <row r="86" spans="1:4" x14ac:dyDescent="0.2">
      <c r="A86" s="37">
        <v>42743</v>
      </c>
      <c r="B86" s="26">
        <v>9</v>
      </c>
      <c r="C86" s="26">
        <v>75</v>
      </c>
      <c r="D86" s="31">
        <f t="shared" si="1"/>
        <v>9000</v>
      </c>
    </row>
    <row r="87" spans="1:4" x14ac:dyDescent="0.2">
      <c r="A87" s="38"/>
      <c r="B87" s="26">
        <v>6.3421399999999997</v>
      </c>
      <c r="C87" s="26">
        <v>82</v>
      </c>
      <c r="D87" s="31">
        <f t="shared" si="1"/>
        <v>6342.1399999999994</v>
      </c>
    </row>
    <row r="88" spans="1:4" x14ac:dyDescent="0.2">
      <c r="A88" s="38"/>
      <c r="B88" s="26">
        <v>2156.1918610000002</v>
      </c>
      <c r="C88" s="26">
        <v>86</v>
      </c>
      <c r="D88" s="31">
        <f t="shared" si="1"/>
        <v>2156191.861</v>
      </c>
    </row>
    <row r="89" spans="1:4" x14ac:dyDescent="0.2">
      <c r="A89" s="38"/>
      <c r="B89" s="26">
        <v>188.20985899999999</v>
      </c>
      <c r="C89" s="26">
        <v>86.5</v>
      </c>
      <c r="D89" s="31">
        <f t="shared" si="1"/>
        <v>188209.859</v>
      </c>
    </row>
    <row r="90" spans="1:4" x14ac:dyDescent="0.2">
      <c r="A90" s="39"/>
      <c r="B90" s="26">
        <v>12592.276317</v>
      </c>
      <c r="C90" s="26">
        <v>87</v>
      </c>
      <c r="D90" s="31">
        <f t="shared" si="1"/>
        <v>12592276.317</v>
      </c>
    </row>
    <row r="91" spans="1:4" x14ac:dyDescent="0.2">
      <c r="A91" s="33">
        <v>42744</v>
      </c>
      <c r="B91" s="26">
        <v>133</v>
      </c>
      <c r="C91" s="26">
        <v>78</v>
      </c>
      <c r="D91" s="31">
        <f t="shared" si="1"/>
        <v>133000</v>
      </c>
    </row>
    <row r="92" spans="1:4" x14ac:dyDescent="0.2">
      <c r="A92" s="34"/>
      <c r="B92" s="26">
        <v>302.82191</v>
      </c>
      <c r="C92" s="26">
        <v>80.41</v>
      </c>
      <c r="D92" s="31">
        <f t="shared" si="1"/>
        <v>302821.90999999997</v>
      </c>
    </row>
    <row r="93" spans="1:4" x14ac:dyDescent="0.2">
      <c r="A93" s="34"/>
      <c r="B93" s="26">
        <v>241.51599999999999</v>
      </c>
      <c r="C93" s="26">
        <v>84</v>
      </c>
      <c r="D93" s="31">
        <f t="shared" si="1"/>
        <v>241516</v>
      </c>
    </row>
    <row r="94" spans="1:4" x14ac:dyDescent="0.2">
      <c r="A94" s="34"/>
      <c r="B94" s="26">
        <v>2540.939222</v>
      </c>
      <c r="C94" s="26">
        <v>86</v>
      </c>
      <c r="D94" s="31">
        <f t="shared" si="1"/>
        <v>2540939.2220000001</v>
      </c>
    </row>
    <row r="95" spans="1:4" x14ac:dyDescent="0.2">
      <c r="A95" s="34"/>
      <c r="B95" s="26">
        <v>42.093079000000003</v>
      </c>
      <c r="C95" s="26">
        <v>86.5</v>
      </c>
      <c r="D95" s="31">
        <f t="shared" si="1"/>
        <v>42093.079000000005</v>
      </c>
    </row>
    <row r="96" spans="1:4" x14ac:dyDescent="0.2">
      <c r="A96" s="35"/>
      <c r="B96" s="26">
        <v>15443.414579</v>
      </c>
      <c r="C96" s="26">
        <v>87</v>
      </c>
      <c r="D96" s="31">
        <f t="shared" si="1"/>
        <v>15443414.579</v>
      </c>
    </row>
    <row r="97" spans="1:4" x14ac:dyDescent="0.2">
      <c r="A97" s="33">
        <v>42745</v>
      </c>
      <c r="B97" s="26">
        <v>183</v>
      </c>
      <c r="C97" s="26">
        <v>79.540000000000006</v>
      </c>
      <c r="D97" s="31">
        <f t="shared" si="1"/>
        <v>183000</v>
      </c>
    </row>
    <row r="98" spans="1:4" x14ac:dyDescent="0.2">
      <c r="A98" s="34"/>
      <c r="B98" s="26">
        <v>3338.4295090000001</v>
      </c>
      <c r="C98" s="26">
        <v>80.41</v>
      </c>
      <c r="D98" s="31">
        <f t="shared" si="1"/>
        <v>3338429.5090000001</v>
      </c>
    </row>
    <row r="99" spans="1:4" x14ac:dyDescent="0.2">
      <c r="A99" s="34"/>
      <c r="B99" s="26">
        <v>100</v>
      </c>
      <c r="C99" s="26">
        <v>81.11</v>
      </c>
      <c r="D99" s="31">
        <f t="shared" si="1"/>
        <v>100000</v>
      </c>
    </row>
    <row r="100" spans="1:4" x14ac:dyDescent="0.2">
      <c r="A100" s="34"/>
      <c r="B100" s="26">
        <v>4</v>
      </c>
      <c r="C100" s="26">
        <v>85.5</v>
      </c>
      <c r="D100" s="31">
        <f t="shared" si="1"/>
        <v>4000</v>
      </c>
    </row>
    <row r="101" spans="1:4" x14ac:dyDescent="0.2">
      <c r="A101" s="34"/>
      <c r="B101" s="26">
        <v>3008.0823699999996</v>
      </c>
      <c r="C101" s="26">
        <v>87</v>
      </c>
      <c r="D101" s="31">
        <f t="shared" si="1"/>
        <v>3008082.3699999996</v>
      </c>
    </row>
    <row r="102" spans="1:4" x14ac:dyDescent="0.2">
      <c r="A102" s="35"/>
      <c r="B102" s="26">
        <v>5323.6647320000002</v>
      </c>
      <c r="C102" s="26">
        <v>87.5</v>
      </c>
      <c r="D102" s="31">
        <f t="shared" si="1"/>
        <v>5323664.7319999998</v>
      </c>
    </row>
    <row r="103" spans="1:4" x14ac:dyDescent="0.2">
      <c r="A103" s="33">
        <v>42746</v>
      </c>
      <c r="B103" s="26">
        <v>166</v>
      </c>
      <c r="C103" s="26">
        <v>79.540000000000006</v>
      </c>
      <c r="D103" s="31">
        <f t="shared" si="1"/>
        <v>166000</v>
      </c>
    </row>
    <row r="104" spans="1:4" x14ac:dyDescent="0.2">
      <c r="A104" s="34"/>
      <c r="B104" s="26">
        <v>7060.704185999999</v>
      </c>
      <c r="C104" s="26">
        <v>80.41</v>
      </c>
      <c r="D104" s="31">
        <f t="shared" si="1"/>
        <v>7060704.1859999988</v>
      </c>
    </row>
    <row r="105" spans="1:4" x14ac:dyDescent="0.2">
      <c r="A105" s="34"/>
      <c r="B105" s="26">
        <v>200</v>
      </c>
      <c r="C105" s="26">
        <v>81.11</v>
      </c>
      <c r="D105" s="31">
        <f t="shared" si="1"/>
        <v>200000</v>
      </c>
    </row>
    <row r="106" spans="1:4" x14ac:dyDescent="0.2">
      <c r="A106" s="34"/>
      <c r="B106" s="26">
        <v>3401.5928549999999</v>
      </c>
      <c r="C106" s="26">
        <v>87</v>
      </c>
      <c r="D106" s="31">
        <f t="shared" ref="D106:D169" si="2">B106*1000</f>
        <v>3401592.855</v>
      </c>
    </row>
    <row r="107" spans="1:4" x14ac:dyDescent="0.2">
      <c r="A107" s="35"/>
      <c r="B107" s="26">
        <v>4026.6835259999998</v>
      </c>
      <c r="C107" s="26">
        <v>87.5</v>
      </c>
      <c r="D107" s="31">
        <f t="shared" si="2"/>
        <v>4026683.5259999996</v>
      </c>
    </row>
    <row r="108" spans="1:4" x14ac:dyDescent="0.2">
      <c r="A108" s="33">
        <v>42747</v>
      </c>
      <c r="B108" s="26">
        <v>148.04302100000001</v>
      </c>
      <c r="C108" s="26">
        <v>72</v>
      </c>
      <c r="D108" s="31">
        <f t="shared" si="2"/>
        <v>148043.02100000001</v>
      </c>
    </row>
    <row r="109" spans="1:4" x14ac:dyDescent="0.2">
      <c r="A109" s="34"/>
      <c r="B109" s="26">
        <v>65.133529999999993</v>
      </c>
      <c r="C109" s="26">
        <v>79</v>
      </c>
      <c r="D109" s="31">
        <f t="shared" si="2"/>
        <v>65133.529999999992</v>
      </c>
    </row>
    <row r="110" spans="1:4" x14ac:dyDescent="0.2">
      <c r="A110" s="34"/>
      <c r="B110" s="26">
        <v>4157.0635329999996</v>
      </c>
      <c r="C110" s="26">
        <v>80.41</v>
      </c>
      <c r="D110" s="31">
        <f t="shared" si="2"/>
        <v>4157063.5329999994</v>
      </c>
    </row>
    <row r="111" spans="1:4" x14ac:dyDescent="0.2">
      <c r="A111" s="34"/>
      <c r="B111" s="26">
        <v>39.030071999999997</v>
      </c>
      <c r="C111" s="26">
        <v>86.5</v>
      </c>
      <c r="D111" s="31">
        <f t="shared" si="2"/>
        <v>39030.072</v>
      </c>
    </row>
    <row r="112" spans="1:4" x14ac:dyDescent="0.2">
      <c r="A112" s="34"/>
      <c r="B112" s="26">
        <v>2423.6711809999997</v>
      </c>
      <c r="C112" s="26">
        <v>87</v>
      </c>
      <c r="D112" s="31">
        <f t="shared" si="2"/>
        <v>2423671.1809999999</v>
      </c>
    </row>
    <row r="113" spans="1:4" x14ac:dyDescent="0.2">
      <c r="A113" s="35"/>
      <c r="B113" s="26">
        <v>1486.8904259999999</v>
      </c>
      <c r="C113" s="26">
        <v>87.5</v>
      </c>
      <c r="D113" s="31">
        <f t="shared" si="2"/>
        <v>1486890.426</v>
      </c>
    </row>
    <row r="114" spans="1:4" x14ac:dyDescent="0.2">
      <c r="A114" s="33">
        <v>42748</v>
      </c>
      <c r="B114" s="26">
        <v>182.547945</v>
      </c>
      <c r="C114" s="26">
        <v>79</v>
      </c>
      <c r="D114" s="31">
        <f t="shared" si="2"/>
        <v>182547.94500000001</v>
      </c>
    </row>
    <row r="115" spans="1:4" x14ac:dyDescent="0.2">
      <c r="A115" s="34"/>
      <c r="B115" s="26">
        <v>3072.330148</v>
      </c>
      <c r="C115" s="26">
        <v>80.41</v>
      </c>
      <c r="D115" s="31">
        <f t="shared" si="2"/>
        <v>3072330.148</v>
      </c>
    </row>
    <row r="116" spans="1:4" x14ac:dyDescent="0.2">
      <c r="A116" s="34"/>
      <c r="B116" s="26">
        <v>39.377293999999999</v>
      </c>
      <c r="C116" s="26">
        <v>82</v>
      </c>
      <c r="D116" s="31">
        <f t="shared" si="2"/>
        <v>39377.294000000002</v>
      </c>
    </row>
    <row r="117" spans="1:4" x14ac:dyDescent="0.2">
      <c r="A117" s="34"/>
      <c r="B117" s="26">
        <v>162.26283000000001</v>
      </c>
      <c r="C117" s="26">
        <v>84</v>
      </c>
      <c r="D117" s="31">
        <f t="shared" si="2"/>
        <v>162262.83000000002</v>
      </c>
    </row>
    <row r="118" spans="1:4" x14ac:dyDescent="0.2">
      <c r="A118" s="35"/>
      <c r="B118" s="26">
        <v>41.179054000000001</v>
      </c>
      <c r="C118" s="26">
        <v>86</v>
      </c>
      <c r="D118" s="31">
        <f t="shared" si="2"/>
        <v>41179.054000000004</v>
      </c>
    </row>
    <row r="119" spans="1:4" x14ac:dyDescent="0.2">
      <c r="A119" s="33">
        <v>42749</v>
      </c>
      <c r="B119" s="26">
        <v>2</v>
      </c>
      <c r="C119" s="26">
        <v>78</v>
      </c>
      <c r="D119" s="31">
        <f t="shared" si="2"/>
        <v>2000</v>
      </c>
    </row>
    <row r="120" spans="1:4" x14ac:dyDescent="0.2">
      <c r="A120" s="34"/>
      <c r="B120" s="26">
        <v>139.91760600000001</v>
      </c>
      <c r="C120" s="26">
        <v>79</v>
      </c>
      <c r="D120" s="31">
        <f t="shared" si="2"/>
        <v>139917.606</v>
      </c>
    </row>
    <row r="121" spans="1:4" x14ac:dyDescent="0.2">
      <c r="A121" s="34"/>
      <c r="B121" s="26">
        <v>2182.7423229999999</v>
      </c>
      <c r="C121" s="26">
        <v>80.41</v>
      </c>
      <c r="D121" s="31">
        <f t="shared" si="2"/>
        <v>2182742.3229999999</v>
      </c>
    </row>
    <row r="122" spans="1:4" x14ac:dyDescent="0.2">
      <c r="A122" s="34"/>
      <c r="B122" s="26">
        <v>6.0632200000000003</v>
      </c>
      <c r="C122" s="26">
        <v>82</v>
      </c>
      <c r="D122" s="31">
        <f t="shared" si="2"/>
        <v>6063.22</v>
      </c>
    </row>
    <row r="123" spans="1:4" x14ac:dyDescent="0.2">
      <c r="A123" s="34"/>
      <c r="B123" s="26">
        <v>1.3202</v>
      </c>
      <c r="C123" s="26">
        <v>84</v>
      </c>
      <c r="D123" s="31">
        <f t="shared" si="2"/>
        <v>1320.2</v>
      </c>
    </row>
    <row r="124" spans="1:4" x14ac:dyDescent="0.2">
      <c r="A124" s="35"/>
      <c r="B124" s="26">
        <v>65.940832</v>
      </c>
      <c r="C124" s="26">
        <v>86.5</v>
      </c>
      <c r="D124" s="31">
        <f t="shared" si="2"/>
        <v>65940.831999999995</v>
      </c>
    </row>
    <row r="125" spans="1:4" x14ac:dyDescent="0.2">
      <c r="A125" s="33">
        <v>42750</v>
      </c>
      <c r="B125" s="26">
        <v>9</v>
      </c>
      <c r="C125" s="26">
        <v>75</v>
      </c>
      <c r="D125" s="31">
        <f t="shared" si="2"/>
        <v>9000</v>
      </c>
    </row>
    <row r="126" spans="1:4" x14ac:dyDescent="0.2">
      <c r="A126" s="34"/>
      <c r="B126" s="26">
        <v>134.803178</v>
      </c>
      <c r="C126" s="26">
        <v>79</v>
      </c>
      <c r="D126" s="31">
        <f t="shared" si="2"/>
        <v>134803.17800000001</v>
      </c>
    </row>
    <row r="127" spans="1:4" x14ac:dyDescent="0.2">
      <c r="A127" s="34"/>
      <c r="B127" s="26">
        <v>2242.5634319999999</v>
      </c>
      <c r="C127" s="26">
        <v>80.41</v>
      </c>
      <c r="D127" s="31">
        <f t="shared" si="2"/>
        <v>2242563.432</v>
      </c>
    </row>
    <row r="128" spans="1:4" x14ac:dyDescent="0.2">
      <c r="A128" s="34"/>
      <c r="B128" s="26">
        <v>4.9221760000000003</v>
      </c>
      <c r="C128" s="26">
        <v>85</v>
      </c>
      <c r="D128" s="31">
        <f t="shared" si="2"/>
        <v>4922.1760000000004</v>
      </c>
    </row>
    <row r="129" spans="1:4" x14ac:dyDescent="0.2">
      <c r="A129" s="34"/>
      <c r="B129" s="26">
        <v>0.416495</v>
      </c>
      <c r="C129" s="26">
        <v>86</v>
      </c>
      <c r="D129" s="31">
        <f t="shared" si="2"/>
        <v>416.495</v>
      </c>
    </row>
    <row r="130" spans="1:4" x14ac:dyDescent="0.2">
      <c r="A130" s="34"/>
      <c r="B130" s="26">
        <v>93.773887000000002</v>
      </c>
      <c r="C130" s="26">
        <v>86.5</v>
      </c>
      <c r="D130" s="31">
        <f t="shared" si="2"/>
        <v>93773.887000000002</v>
      </c>
    </row>
    <row r="131" spans="1:4" x14ac:dyDescent="0.2">
      <c r="A131" s="35"/>
      <c r="B131" s="26">
        <v>637.82846300000006</v>
      </c>
      <c r="C131" s="26">
        <v>87</v>
      </c>
      <c r="D131" s="31">
        <f t="shared" si="2"/>
        <v>637828.46300000011</v>
      </c>
    </row>
    <row r="132" spans="1:4" x14ac:dyDescent="0.2">
      <c r="A132" s="33">
        <v>42751</v>
      </c>
      <c r="B132" s="26">
        <v>9</v>
      </c>
      <c r="C132" s="26">
        <v>75</v>
      </c>
      <c r="D132" s="31">
        <f t="shared" si="2"/>
        <v>9000</v>
      </c>
    </row>
    <row r="133" spans="1:4" x14ac:dyDescent="0.2">
      <c r="A133" s="34"/>
      <c r="B133" s="26">
        <v>142.73443900000001</v>
      </c>
      <c r="C133" s="26">
        <v>79</v>
      </c>
      <c r="D133" s="31">
        <f t="shared" si="2"/>
        <v>142734.43900000001</v>
      </c>
    </row>
    <row r="134" spans="1:4" x14ac:dyDescent="0.2">
      <c r="A134" s="34"/>
      <c r="B134" s="26">
        <v>51</v>
      </c>
      <c r="C134" s="26">
        <v>79.540000000000006</v>
      </c>
      <c r="D134" s="31">
        <f t="shared" si="2"/>
        <v>51000</v>
      </c>
    </row>
    <row r="135" spans="1:4" x14ac:dyDescent="0.2">
      <c r="A135" s="34"/>
      <c r="B135" s="26">
        <v>13611.239822</v>
      </c>
      <c r="C135" s="26">
        <v>80.41</v>
      </c>
      <c r="D135" s="31">
        <f t="shared" si="2"/>
        <v>13611239.821999999</v>
      </c>
    </row>
    <row r="136" spans="1:4" x14ac:dyDescent="0.2">
      <c r="A136" s="34"/>
      <c r="B136" s="26">
        <v>105</v>
      </c>
      <c r="C136" s="26">
        <v>81.11</v>
      </c>
      <c r="D136" s="31">
        <f t="shared" si="2"/>
        <v>105000</v>
      </c>
    </row>
    <row r="137" spans="1:4" x14ac:dyDescent="0.2">
      <c r="A137" s="34"/>
      <c r="B137" s="26">
        <v>29.834761</v>
      </c>
      <c r="C137" s="26">
        <v>86.5</v>
      </c>
      <c r="D137" s="31">
        <f t="shared" si="2"/>
        <v>29834.760999999999</v>
      </c>
    </row>
    <row r="138" spans="1:4" x14ac:dyDescent="0.2">
      <c r="A138" s="35"/>
      <c r="B138" s="26">
        <v>8138.9361100000006</v>
      </c>
      <c r="C138" s="26">
        <v>87</v>
      </c>
      <c r="D138" s="31">
        <f t="shared" si="2"/>
        <v>8138936.1100000003</v>
      </c>
    </row>
    <row r="139" spans="1:4" x14ac:dyDescent="0.2">
      <c r="A139" s="33">
        <v>42752</v>
      </c>
      <c r="B139" s="26">
        <v>11</v>
      </c>
      <c r="C139" s="26">
        <v>78</v>
      </c>
      <c r="D139" s="31">
        <f t="shared" si="2"/>
        <v>11000</v>
      </c>
    </row>
    <row r="140" spans="1:4" x14ac:dyDescent="0.2">
      <c r="A140" s="34"/>
      <c r="B140" s="26">
        <v>142.79696200000001</v>
      </c>
      <c r="C140" s="26">
        <v>79</v>
      </c>
      <c r="D140" s="31">
        <f t="shared" si="2"/>
        <v>142796.962</v>
      </c>
    </row>
    <row r="141" spans="1:4" x14ac:dyDescent="0.2">
      <c r="A141" s="34"/>
      <c r="B141" s="26">
        <v>2081.0399860000002</v>
      </c>
      <c r="C141" s="26">
        <v>80.41</v>
      </c>
      <c r="D141" s="31">
        <f t="shared" si="2"/>
        <v>2081039.9860000003</v>
      </c>
    </row>
    <row r="142" spans="1:4" x14ac:dyDescent="0.2">
      <c r="A142" s="34"/>
      <c r="B142" s="26">
        <v>163.825557</v>
      </c>
      <c r="C142" s="26">
        <v>84</v>
      </c>
      <c r="D142" s="31">
        <f t="shared" si="2"/>
        <v>163825.557</v>
      </c>
    </row>
    <row r="143" spans="1:4" x14ac:dyDescent="0.2">
      <c r="A143" s="34"/>
      <c r="B143" s="26">
        <v>14.651657999999999</v>
      </c>
      <c r="C143" s="26">
        <v>85</v>
      </c>
      <c r="D143" s="31">
        <f t="shared" si="2"/>
        <v>14651.657999999999</v>
      </c>
    </row>
    <row r="144" spans="1:4" x14ac:dyDescent="0.2">
      <c r="A144" s="34"/>
      <c r="B144" s="26">
        <v>70.817098999999999</v>
      </c>
      <c r="C144" s="26">
        <v>85.5</v>
      </c>
      <c r="D144" s="31">
        <f t="shared" si="2"/>
        <v>70817.099000000002</v>
      </c>
    </row>
    <row r="145" spans="1:4" x14ac:dyDescent="0.2">
      <c r="A145" s="35"/>
      <c r="B145" s="26">
        <v>929.83364900000004</v>
      </c>
      <c r="C145" s="26">
        <v>87</v>
      </c>
      <c r="D145" s="31">
        <f t="shared" si="2"/>
        <v>929833.64900000009</v>
      </c>
    </row>
    <row r="146" spans="1:4" x14ac:dyDescent="0.2">
      <c r="A146" s="33">
        <v>42753</v>
      </c>
      <c r="B146" s="26">
        <v>9</v>
      </c>
      <c r="C146" s="26">
        <v>75</v>
      </c>
      <c r="D146" s="31">
        <f t="shared" si="2"/>
        <v>9000</v>
      </c>
    </row>
    <row r="147" spans="1:4" x14ac:dyDescent="0.2">
      <c r="A147" s="34"/>
      <c r="B147" s="26">
        <v>140.71113700000001</v>
      </c>
      <c r="C147" s="26">
        <v>79</v>
      </c>
      <c r="D147" s="31">
        <f t="shared" si="2"/>
        <v>140711.13700000002</v>
      </c>
    </row>
    <row r="148" spans="1:4" x14ac:dyDescent="0.2">
      <c r="A148" s="34"/>
      <c r="B148" s="26">
        <v>1078.8729060000001</v>
      </c>
      <c r="C148" s="26">
        <v>80.41</v>
      </c>
      <c r="D148" s="31">
        <f t="shared" si="2"/>
        <v>1078872.906</v>
      </c>
    </row>
    <row r="149" spans="1:4" x14ac:dyDescent="0.2">
      <c r="A149" s="34"/>
      <c r="B149" s="26">
        <v>222.071675</v>
      </c>
      <c r="C149" s="26">
        <v>81</v>
      </c>
      <c r="D149" s="31">
        <f t="shared" si="2"/>
        <v>222071.67499999999</v>
      </c>
    </row>
    <row r="150" spans="1:4" x14ac:dyDescent="0.2">
      <c r="A150" s="34"/>
      <c r="B150" s="26">
        <v>101</v>
      </c>
      <c r="C150" s="26">
        <v>81.11</v>
      </c>
      <c r="D150" s="31">
        <f t="shared" si="2"/>
        <v>101000</v>
      </c>
    </row>
    <row r="151" spans="1:4" x14ac:dyDescent="0.2">
      <c r="A151" s="34"/>
      <c r="B151" s="26">
        <v>65.691633999999993</v>
      </c>
      <c r="C151" s="26">
        <v>85.5</v>
      </c>
      <c r="D151" s="31">
        <f t="shared" si="2"/>
        <v>65691.633999999991</v>
      </c>
    </row>
    <row r="152" spans="1:4" x14ac:dyDescent="0.2">
      <c r="A152" s="35"/>
      <c r="B152" s="26">
        <v>626.73121000000003</v>
      </c>
      <c r="C152" s="26">
        <v>87</v>
      </c>
      <c r="D152" s="31">
        <f t="shared" si="2"/>
        <v>626731.21000000008</v>
      </c>
    </row>
    <row r="153" spans="1:4" x14ac:dyDescent="0.2">
      <c r="A153" s="33">
        <v>42754</v>
      </c>
      <c r="B153" s="26">
        <v>5.9039999999999999</v>
      </c>
      <c r="C153" s="26">
        <v>75</v>
      </c>
      <c r="D153" s="31">
        <f t="shared" si="2"/>
        <v>5904</v>
      </c>
    </row>
    <row r="154" spans="1:4" x14ac:dyDescent="0.2">
      <c r="A154" s="34"/>
      <c r="B154" s="26">
        <v>62</v>
      </c>
      <c r="C154" s="26">
        <v>78</v>
      </c>
      <c r="D154" s="31">
        <f t="shared" si="2"/>
        <v>62000</v>
      </c>
    </row>
    <row r="155" spans="1:4" x14ac:dyDescent="0.2">
      <c r="A155" s="34"/>
      <c r="B155" s="26">
        <v>102</v>
      </c>
      <c r="C155" s="26">
        <v>79.540000000000006</v>
      </c>
      <c r="D155" s="31">
        <f t="shared" si="2"/>
        <v>102000</v>
      </c>
    </row>
    <row r="156" spans="1:4" x14ac:dyDescent="0.2">
      <c r="A156" s="34"/>
      <c r="B156" s="26">
        <v>1011.827738</v>
      </c>
      <c r="C156" s="26">
        <v>80.41</v>
      </c>
      <c r="D156" s="31">
        <f t="shared" si="2"/>
        <v>1011827.7379999999</v>
      </c>
    </row>
    <row r="157" spans="1:4" x14ac:dyDescent="0.2">
      <c r="A157" s="34"/>
      <c r="B157" s="26">
        <v>321</v>
      </c>
      <c r="C157" s="26">
        <v>81.11</v>
      </c>
      <c r="D157" s="31">
        <f t="shared" si="2"/>
        <v>321000</v>
      </c>
    </row>
    <row r="158" spans="1:4" x14ac:dyDescent="0.2">
      <c r="A158" s="34"/>
      <c r="B158" s="26">
        <v>66.730815000000007</v>
      </c>
      <c r="C158" s="26">
        <v>85.5</v>
      </c>
      <c r="D158" s="31">
        <f t="shared" si="2"/>
        <v>66730.815000000002</v>
      </c>
    </row>
    <row r="159" spans="1:4" x14ac:dyDescent="0.2">
      <c r="A159" s="35"/>
      <c r="B159" s="26">
        <v>6605.8531619999994</v>
      </c>
      <c r="C159" s="26">
        <v>87</v>
      </c>
      <c r="D159" s="31">
        <f t="shared" si="2"/>
        <v>6605853.1619999995</v>
      </c>
    </row>
    <row r="160" spans="1:4" x14ac:dyDescent="0.2">
      <c r="A160" s="33">
        <v>42755</v>
      </c>
      <c r="B160" s="26">
        <v>9</v>
      </c>
      <c r="C160" s="26">
        <v>75</v>
      </c>
      <c r="D160" s="31">
        <f t="shared" si="2"/>
        <v>9000</v>
      </c>
    </row>
    <row r="161" spans="1:4" x14ac:dyDescent="0.2">
      <c r="A161" s="34"/>
      <c r="B161" s="26">
        <v>4766.4098839999997</v>
      </c>
      <c r="C161" s="26">
        <v>80.41</v>
      </c>
      <c r="D161" s="31">
        <f t="shared" si="2"/>
        <v>4766409.8839999996</v>
      </c>
    </row>
    <row r="162" spans="1:4" x14ac:dyDescent="0.2">
      <c r="A162" s="34"/>
      <c r="B162" s="26">
        <v>5.9417210000000003</v>
      </c>
      <c r="C162" s="26">
        <v>85.5</v>
      </c>
      <c r="D162" s="31">
        <f t="shared" si="2"/>
        <v>5941.7210000000005</v>
      </c>
    </row>
    <row r="163" spans="1:4" x14ac:dyDescent="0.2">
      <c r="A163" s="35"/>
      <c r="B163" s="26">
        <v>2872.7628180000002</v>
      </c>
      <c r="C163" s="26">
        <v>87</v>
      </c>
      <c r="D163" s="31">
        <f t="shared" si="2"/>
        <v>2872762.818</v>
      </c>
    </row>
    <row r="164" spans="1:4" x14ac:dyDescent="0.2">
      <c r="A164" s="33">
        <v>42756</v>
      </c>
      <c r="B164" s="26">
        <v>55</v>
      </c>
      <c r="C164" s="26">
        <v>74</v>
      </c>
      <c r="D164" s="31">
        <f t="shared" si="2"/>
        <v>55000</v>
      </c>
    </row>
    <row r="165" spans="1:4" x14ac:dyDescent="0.2">
      <c r="A165" s="34"/>
      <c r="B165" s="26">
        <v>3.2410329999999998</v>
      </c>
      <c r="C165" s="26">
        <v>78</v>
      </c>
      <c r="D165" s="31">
        <f t="shared" si="2"/>
        <v>3241.0329999999999</v>
      </c>
    </row>
    <row r="166" spans="1:4" x14ac:dyDescent="0.2">
      <c r="A166" s="34"/>
      <c r="B166" s="26">
        <v>199.486952</v>
      </c>
      <c r="C166" s="26">
        <v>79</v>
      </c>
      <c r="D166" s="31">
        <f t="shared" si="2"/>
        <v>199486.95199999999</v>
      </c>
    </row>
    <row r="167" spans="1:4" x14ac:dyDescent="0.2">
      <c r="A167" s="34"/>
      <c r="B167" s="26">
        <v>1283.302338</v>
      </c>
      <c r="C167" s="26">
        <v>80.41</v>
      </c>
      <c r="D167" s="31">
        <f t="shared" si="2"/>
        <v>1283302.338</v>
      </c>
    </row>
    <row r="168" spans="1:4" x14ac:dyDescent="0.2">
      <c r="A168" s="34"/>
      <c r="B168" s="26">
        <v>3.6880550000000003</v>
      </c>
      <c r="C168" s="26">
        <v>82</v>
      </c>
      <c r="D168" s="31">
        <f t="shared" si="2"/>
        <v>3688.0550000000003</v>
      </c>
    </row>
    <row r="169" spans="1:4" x14ac:dyDescent="0.2">
      <c r="A169" s="34"/>
      <c r="B169" s="26">
        <v>58</v>
      </c>
      <c r="C169" s="26">
        <v>82.5</v>
      </c>
      <c r="D169" s="31">
        <f t="shared" si="2"/>
        <v>58000</v>
      </c>
    </row>
    <row r="170" spans="1:4" x14ac:dyDescent="0.2">
      <c r="A170" s="35"/>
      <c r="B170" s="26">
        <v>5902.217592</v>
      </c>
      <c r="C170" s="26">
        <v>87</v>
      </c>
      <c r="D170" s="31">
        <f t="shared" ref="D170:D233" si="3">B170*1000</f>
        <v>5902217.5920000002</v>
      </c>
    </row>
    <row r="171" spans="1:4" x14ac:dyDescent="0.2">
      <c r="A171" s="33">
        <v>42757</v>
      </c>
      <c r="B171" s="26">
        <v>97.140165999999994</v>
      </c>
      <c r="C171" s="26">
        <v>72</v>
      </c>
      <c r="D171" s="31">
        <f t="shared" si="3"/>
        <v>97140.165999999997</v>
      </c>
    </row>
    <row r="172" spans="1:4" x14ac:dyDescent="0.2">
      <c r="A172" s="34"/>
      <c r="B172" s="26">
        <v>11</v>
      </c>
      <c r="C172" s="26">
        <v>74</v>
      </c>
      <c r="D172" s="31">
        <f t="shared" si="3"/>
        <v>11000</v>
      </c>
    </row>
    <row r="173" spans="1:4" x14ac:dyDescent="0.2">
      <c r="A173" s="34"/>
      <c r="B173" s="26">
        <v>4</v>
      </c>
      <c r="C173" s="26">
        <v>78</v>
      </c>
      <c r="D173" s="31">
        <f t="shared" si="3"/>
        <v>4000</v>
      </c>
    </row>
    <row r="174" spans="1:4" x14ac:dyDescent="0.2">
      <c r="A174" s="34"/>
      <c r="B174" s="26">
        <v>155.489383</v>
      </c>
      <c r="C174" s="26">
        <v>79</v>
      </c>
      <c r="D174" s="31">
        <f t="shared" si="3"/>
        <v>155489.383</v>
      </c>
    </row>
    <row r="175" spans="1:4" x14ac:dyDescent="0.2">
      <c r="A175" s="34"/>
      <c r="B175" s="26">
        <v>511.12094399999995</v>
      </c>
      <c r="C175" s="26">
        <v>80.41</v>
      </c>
      <c r="D175" s="31">
        <f t="shared" si="3"/>
        <v>511120.94399999996</v>
      </c>
    </row>
    <row r="176" spans="1:4" x14ac:dyDescent="0.2">
      <c r="A176" s="34"/>
      <c r="B176" s="26">
        <v>0.84028599999999998</v>
      </c>
      <c r="C176" s="26">
        <v>85</v>
      </c>
      <c r="D176" s="31">
        <f t="shared" si="3"/>
        <v>840.28599999999994</v>
      </c>
    </row>
    <row r="177" spans="1:4" x14ac:dyDescent="0.2">
      <c r="A177" s="34"/>
      <c r="B177" s="26">
        <v>0.76079799999999997</v>
      </c>
      <c r="C177" s="26">
        <v>86</v>
      </c>
      <c r="D177" s="31">
        <f t="shared" si="3"/>
        <v>760.798</v>
      </c>
    </row>
    <row r="178" spans="1:4" x14ac:dyDescent="0.2">
      <c r="A178" s="34"/>
      <c r="B178" s="26">
        <v>3841.303226</v>
      </c>
      <c r="C178" s="26">
        <v>87</v>
      </c>
      <c r="D178" s="31">
        <f t="shared" si="3"/>
        <v>3841303.2259999998</v>
      </c>
    </row>
    <row r="179" spans="1:4" x14ac:dyDescent="0.2">
      <c r="A179" s="35"/>
      <c r="B179" s="26">
        <v>339.36620199999999</v>
      </c>
      <c r="C179" s="26">
        <v>87.5</v>
      </c>
      <c r="D179" s="31">
        <f t="shared" si="3"/>
        <v>339366.20199999999</v>
      </c>
    </row>
    <row r="180" spans="1:4" x14ac:dyDescent="0.2">
      <c r="A180" s="33">
        <v>42758</v>
      </c>
      <c r="B180" s="26">
        <v>26</v>
      </c>
      <c r="C180" s="26">
        <v>78</v>
      </c>
      <c r="D180" s="31">
        <f t="shared" si="3"/>
        <v>26000</v>
      </c>
    </row>
    <row r="181" spans="1:4" x14ac:dyDescent="0.2">
      <c r="A181" s="34"/>
      <c r="B181" s="26">
        <v>138.208777</v>
      </c>
      <c r="C181" s="26">
        <v>79</v>
      </c>
      <c r="D181" s="31">
        <f t="shared" si="3"/>
        <v>138208.777</v>
      </c>
    </row>
    <row r="182" spans="1:4" x14ac:dyDescent="0.2">
      <c r="A182" s="34"/>
      <c r="B182" s="26">
        <v>975.11634900000001</v>
      </c>
      <c r="C182" s="26">
        <v>80.41</v>
      </c>
      <c r="D182" s="31">
        <f t="shared" si="3"/>
        <v>975116.34900000005</v>
      </c>
    </row>
    <row r="183" spans="1:4" x14ac:dyDescent="0.2">
      <c r="A183" s="34"/>
      <c r="B183" s="26">
        <v>1.4709570000000001</v>
      </c>
      <c r="C183" s="26">
        <v>82</v>
      </c>
      <c r="D183" s="31">
        <f t="shared" si="3"/>
        <v>1470.9570000000001</v>
      </c>
    </row>
    <row r="184" spans="1:4" x14ac:dyDescent="0.2">
      <c r="A184" s="34"/>
      <c r="B184" s="26">
        <v>65.5</v>
      </c>
      <c r="C184" s="26">
        <v>82.5</v>
      </c>
      <c r="D184" s="31">
        <f t="shared" si="3"/>
        <v>65500</v>
      </c>
    </row>
    <row r="185" spans="1:4" x14ac:dyDescent="0.2">
      <c r="A185" s="34"/>
      <c r="B185" s="26">
        <v>41.441949000000001</v>
      </c>
      <c r="C185" s="26">
        <v>85</v>
      </c>
      <c r="D185" s="31">
        <f t="shared" si="3"/>
        <v>41441.949000000001</v>
      </c>
    </row>
    <row r="186" spans="1:4" x14ac:dyDescent="0.2">
      <c r="A186" s="34"/>
      <c r="B186" s="26">
        <v>0.41485499999999997</v>
      </c>
      <c r="C186" s="26">
        <v>86</v>
      </c>
      <c r="D186" s="31">
        <f t="shared" si="3"/>
        <v>414.85499999999996</v>
      </c>
    </row>
    <row r="187" spans="1:4" x14ac:dyDescent="0.2">
      <c r="A187" s="34"/>
      <c r="B187" s="26">
        <v>1441.8273029999998</v>
      </c>
      <c r="C187" s="26">
        <v>87</v>
      </c>
      <c r="D187" s="31">
        <f t="shared" si="3"/>
        <v>1441827.3029999998</v>
      </c>
    </row>
    <row r="188" spans="1:4" x14ac:dyDescent="0.2">
      <c r="A188" s="35"/>
      <c r="B188" s="26">
        <v>234.11079000000001</v>
      </c>
      <c r="C188" s="26">
        <v>87.5</v>
      </c>
      <c r="D188" s="31">
        <f t="shared" si="3"/>
        <v>234110.79</v>
      </c>
    </row>
    <row r="189" spans="1:4" x14ac:dyDescent="0.2">
      <c r="A189" s="33">
        <v>42759</v>
      </c>
      <c r="B189" s="26">
        <v>32</v>
      </c>
      <c r="C189" s="26">
        <v>78</v>
      </c>
      <c r="D189" s="31">
        <f t="shared" si="3"/>
        <v>32000</v>
      </c>
    </row>
    <row r="190" spans="1:4" x14ac:dyDescent="0.2">
      <c r="A190" s="34"/>
      <c r="B190" s="26">
        <v>142.232798</v>
      </c>
      <c r="C190" s="26">
        <v>79</v>
      </c>
      <c r="D190" s="31">
        <f t="shared" si="3"/>
        <v>142232.79800000001</v>
      </c>
    </row>
    <row r="191" spans="1:4" x14ac:dyDescent="0.2">
      <c r="A191" s="34"/>
      <c r="B191" s="26">
        <v>1994.7094689999999</v>
      </c>
      <c r="C191" s="26">
        <v>80.41</v>
      </c>
      <c r="D191" s="31">
        <f t="shared" si="3"/>
        <v>1994709.4689999998</v>
      </c>
    </row>
    <row r="192" spans="1:4" x14ac:dyDescent="0.2">
      <c r="A192" s="34"/>
      <c r="B192" s="26">
        <v>24.293368999999998</v>
      </c>
      <c r="C192" s="26">
        <v>85</v>
      </c>
      <c r="D192" s="31">
        <f t="shared" si="3"/>
        <v>24293.368999999999</v>
      </c>
    </row>
    <row r="193" spans="1:4" x14ac:dyDescent="0.2">
      <c r="A193" s="34"/>
      <c r="B193" s="26">
        <v>0.93620800000000004</v>
      </c>
      <c r="C193" s="26">
        <v>86</v>
      </c>
      <c r="D193" s="31">
        <f t="shared" si="3"/>
        <v>936.20800000000008</v>
      </c>
    </row>
    <row r="194" spans="1:4" x14ac:dyDescent="0.2">
      <c r="A194" s="34"/>
      <c r="B194" s="26">
        <v>170.076797</v>
      </c>
      <c r="C194" s="26">
        <v>87</v>
      </c>
      <c r="D194" s="31">
        <f t="shared" si="3"/>
        <v>170076.79699999999</v>
      </c>
    </row>
    <row r="195" spans="1:4" x14ac:dyDescent="0.2">
      <c r="A195" s="35"/>
      <c r="B195" s="26">
        <v>1850.083547</v>
      </c>
      <c r="C195" s="26">
        <v>87.5</v>
      </c>
      <c r="D195" s="31">
        <f t="shared" si="3"/>
        <v>1850083.547</v>
      </c>
    </row>
    <row r="196" spans="1:4" x14ac:dyDescent="0.2">
      <c r="A196" s="33">
        <v>42760</v>
      </c>
      <c r="B196" s="26">
        <v>31.003122999999999</v>
      </c>
      <c r="C196" s="26">
        <v>78</v>
      </c>
      <c r="D196" s="31">
        <f t="shared" si="3"/>
        <v>31003.123</v>
      </c>
    </row>
    <row r="197" spans="1:4" x14ac:dyDescent="0.2">
      <c r="A197" s="34"/>
      <c r="B197" s="26">
        <v>153.93564499999999</v>
      </c>
      <c r="C197" s="26">
        <v>79</v>
      </c>
      <c r="D197" s="31">
        <f t="shared" si="3"/>
        <v>153935.64499999999</v>
      </c>
    </row>
    <row r="198" spans="1:4" x14ac:dyDescent="0.2">
      <c r="A198" s="34"/>
      <c r="B198" s="26">
        <v>114</v>
      </c>
      <c r="C198" s="26">
        <v>79.540000000000006</v>
      </c>
      <c r="D198" s="31">
        <f t="shared" si="3"/>
        <v>114000</v>
      </c>
    </row>
    <row r="199" spans="1:4" x14ac:dyDescent="0.2">
      <c r="A199" s="34"/>
      <c r="B199" s="26">
        <v>879.76437699999997</v>
      </c>
      <c r="C199" s="26">
        <v>80.41</v>
      </c>
      <c r="D199" s="31">
        <f t="shared" si="3"/>
        <v>879764.37699999998</v>
      </c>
    </row>
    <row r="200" spans="1:4" x14ac:dyDescent="0.2">
      <c r="A200" s="34"/>
      <c r="B200" s="26">
        <v>74.061297999999994</v>
      </c>
      <c r="C200" s="26">
        <v>85.5</v>
      </c>
      <c r="D200" s="31">
        <f t="shared" si="3"/>
        <v>74061.297999999995</v>
      </c>
    </row>
    <row r="201" spans="1:4" x14ac:dyDescent="0.2">
      <c r="A201" s="34"/>
      <c r="B201" s="26">
        <v>1833.7033200000001</v>
      </c>
      <c r="C201" s="26">
        <v>87</v>
      </c>
      <c r="D201" s="31">
        <f t="shared" si="3"/>
        <v>1833703.32</v>
      </c>
    </row>
    <row r="202" spans="1:4" x14ac:dyDescent="0.2">
      <c r="A202" s="35"/>
      <c r="B202" s="26">
        <v>742.75180599999999</v>
      </c>
      <c r="C202" s="26">
        <v>87.5</v>
      </c>
      <c r="D202" s="31">
        <f t="shared" si="3"/>
        <v>742751.80599999998</v>
      </c>
    </row>
    <row r="203" spans="1:4" x14ac:dyDescent="0.2">
      <c r="A203" s="33">
        <v>42761</v>
      </c>
      <c r="B203" s="26">
        <v>46.517060000000001</v>
      </c>
      <c r="C203" s="26">
        <v>72</v>
      </c>
      <c r="D203" s="31">
        <f t="shared" si="3"/>
        <v>46517.06</v>
      </c>
    </row>
    <row r="204" spans="1:4" x14ac:dyDescent="0.2">
      <c r="A204" s="34"/>
      <c r="B204" s="26">
        <v>55</v>
      </c>
      <c r="C204" s="26">
        <v>74</v>
      </c>
      <c r="D204" s="31">
        <f t="shared" si="3"/>
        <v>55000</v>
      </c>
    </row>
    <row r="205" spans="1:4" x14ac:dyDescent="0.2">
      <c r="A205" s="34"/>
      <c r="B205" s="26">
        <v>58.902273999999998</v>
      </c>
      <c r="C205" s="26">
        <v>78</v>
      </c>
      <c r="D205" s="31">
        <f t="shared" si="3"/>
        <v>58902.273999999998</v>
      </c>
    </row>
    <row r="206" spans="1:4" x14ac:dyDescent="0.2">
      <c r="A206" s="34"/>
      <c r="B206" s="26">
        <v>155.78512900000001</v>
      </c>
      <c r="C206" s="26">
        <v>79</v>
      </c>
      <c r="D206" s="31">
        <f t="shared" si="3"/>
        <v>155785.12900000002</v>
      </c>
    </row>
    <row r="207" spans="1:4" x14ac:dyDescent="0.2">
      <c r="A207" s="34"/>
      <c r="B207" s="26">
        <v>90</v>
      </c>
      <c r="C207" s="26">
        <v>79.540000000000006</v>
      </c>
      <c r="D207" s="31">
        <f t="shared" si="3"/>
        <v>90000</v>
      </c>
    </row>
    <row r="208" spans="1:4" x14ac:dyDescent="0.2">
      <c r="A208" s="34"/>
      <c r="B208" s="26">
        <v>1704.0280769999999</v>
      </c>
      <c r="C208" s="26">
        <v>80.41</v>
      </c>
      <c r="D208" s="31">
        <f t="shared" si="3"/>
        <v>1704028.077</v>
      </c>
    </row>
    <row r="209" spans="1:4" x14ac:dyDescent="0.2">
      <c r="A209" s="34"/>
      <c r="B209" s="26">
        <v>30.421098000000001</v>
      </c>
      <c r="C209" s="26">
        <v>85.5</v>
      </c>
      <c r="D209" s="31">
        <f t="shared" si="3"/>
        <v>30421.098000000002</v>
      </c>
    </row>
    <row r="210" spans="1:4" x14ac:dyDescent="0.2">
      <c r="A210" s="35"/>
      <c r="B210" s="26">
        <v>3140.162347</v>
      </c>
      <c r="C210" s="26">
        <v>87</v>
      </c>
      <c r="D210" s="31">
        <f t="shared" si="3"/>
        <v>3140162.3470000001</v>
      </c>
    </row>
    <row r="211" spans="1:4" x14ac:dyDescent="0.2">
      <c r="A211" s="33">
        <v>42762</v>
      </c>
      <c r="B211" s="26">
        <v>21</v>
      </c>
      <c r="C211" s="26">
        <v>74</v>
      </c>
      <c r="D211" s="31">
        <f t="shared" si="3"/>
        <v>21000</v>
      </c>
    </row>
    <row r="212" spans="1:4" x14ac:dyDescent="0.2">
      <c r="A212" s="34"/>
      <c r="B212" s="26">
        <v>30.790724999999998</v>
      </c>
      <c r="C212" s="26">
        <v>78</v>
      </c>
      <c r="D212" s="31">
        <f t="shared" si="3"/>
        <v>30790.724999999999</v>
      </c>
    </row>
    <row r="213" spans="1:4" x14ac:dyDescent="0.2">
      <c r="A213" s="34"/>
      <c r="B213" s="26">
        <v>164.255213</v>
      </c>
      <c r="C213" s="26">
        <v>79</v>
      </c>
      <c r="D213" s="31">
        <f t="shared" si="3"/>
        <v>164255.21299999999</v>
      </c>
    </row>
    <row r="214" spans="1:4" x14ac:dyDescent="0.2">
      <c r="A214" s="34"/>
      <c r="B214" s="26">
        <v>157</v>
      </c>
      <c r="C214" s="26">
        <v>79.540000000000006</v>
      </c>
      <c r="D214" s="31">
        <f t="shared" si="3"/>
        <v>157000</v>
      </c>
    </row>
    <row r="215" spans="1:4" x14ac:dyDescent="0.2">
      <c r="A215" s="34"/>
      <c r="B215" s="26">
        <v>2340.286724</v>
      </c>
      <c r="C215" s="26">
        <v>80.41</v>
      </c>
      <c r="D215" s="31">
        <f t="shared" si="3"/>
        <v>2340286.7239999999</v>
      </c>
    </row>
    <row r="216" spans="1:4" x14ac:dyDescent="0.2">
      <c r="A216" s="34"/>
      <c r="B216" s="26">
        <v>35.042321000000001</v>
      </c>
      <c r="C216" s="26">
        <v>85.5</v>
      </c>
      <c r="D216" s="31">
        <f t="shared" si="3"/>
        <v>35042.321000000004</v>
      </c>
    </row>
    <row r="217" spans="1:4" x14ac:dyDescent="0.2">
      <c r="A217" s="35"/>
      <c r="B217" s="26">
        <v>681.13506299999995</v>
      </c>
      <c r="C217" s="26">
        <v>87</v>
      </c>
      <c r="D217" s="31">
        <f t="shared" si="3"/>
        <v>681135.06299999997</v>
      </c>
    </row>
    <row r="218" spans="1:4" x14ac:dyDescent="0.2">
      <c r="A218" s="33">
        <v>42763</v>
      </c>
      <c r="B218" s="26">
        <v>49</v>
      </c>
      <c r="C218" s="26">
        <v>74</v>
      </c>
      <c r="D218" s="31">
        <f t="shared" si="3"/>
        <v>49000</v>
      </c>
    </row>
    <row r="219" spans="1:4" x14ac:dyDescent="0.2">
      <c r="A219" s="34"/>
      <c r="B219" s="26">
        <v>155.90404899999999</v>
      </c>
      <c r="C219" s="26">
        <v>79</v>
      </c>
      <c r="D219" s="31">
        <f t="shared" si="3"/>
        <v>155904.049</v>
      </c>
    </row>
    <row r="220" spans="1:4" x14ac:dyDescent="0.2">
      <c r="A220" s="34"/>
      <c r="B220" s="26">
        <v>21</v>
      </c>
      <c r="C220" s="26">
        <v>79.540000000000006</v>
      </c>
      <c r="D220" s="31">
        <f t="shared" si="3"/>
        <v>21000</v>
      </c>
    </row>
    <row r="221" spans="1:4" x14ac:dyDescent="0.2">
      <c r="A221" s="34"/>
      <c r="B221" s="26">
        <v>2294.5286860000001</v>
      </c>
      <c r="C221" s="26">
        <v>80.41</v>
      </c>
      <c r="D221" s="31">
        <f t="shared" si="3"/>
        <v>2294528.6860000002</v>
      </c>
    </row>
    <row r="222" spans="1:4" x14ac:dyDescent="0.2">
      <c r="A222" s="34"/>
      <c r="B222" s="26">
        <v>65</v>
      </c>
      <c r="C222" s="26">
        <v>85.5</v>
      </c>
      <c r="D222" s="31">
        <f t="shared" si="3"/>
        <v>65000</v>
      </c>
    </row>
    <row r="223" spans="1:4" x14ac:dyDescent="0.2">
      <c r="A223" s="34"/>
      <c r="B223" s="26">
        <v>42.920848999999997</v>
      </c>
      <c r="C223" s="26">
        <v>86.5</v>
      </c>
      <c r="D223" s="31">
        <f t="shared" si="3"/>
        <v>42920.848999999995</v>
      </c>
    </row>
    <row r="224" spans="1:4" x14ac:dyDescent="0.2">
      <c r="A224" s="34"/>
      <c r="B224" s="26">
        <v>448.13080500000001</v>
      </c>
      <c r="C224" s="26">
        <v>87</v>
      </c>
      <c r="D224" s="31">
        <f t="shared" si="3"/>
        <v>448130.80499999999</v>
      </c>
    </row>
    <row r="225" spans="1:4" x14ac:dyDescent="0.2">
      <c r="A225" s="35"/>
      <c r="B225" s="26">
        <v>718.819434</v>
      </c>
      <c r="C225" s="26">
        <v>87.5</v>
      </c>
      <c r="D225" s="31">
        <f t="shared" si="3"/>
        <v>718819.43400000001</v>
      </c>
    </row>
    <row r="226" spans="1:4" x14ac:dyDescent="0.2">
      <c r="A226" s="33">
        <v>42764</v>
      </c>
      <c r="B226" s="26">
        <v>19</v>
      </c>
      <c r="C226" s="26">
        <v>74</v>
      </c>
      <c r="D226" s="31">
        <f t="shared" si="3"/>
        <v>19000</v>
      </c>
    </row>
    <row r="227" spans="1:4" x14ac:dyDescent="0.2">
      <c r="A227" s="34"/>
      <c r="B227" s="26">
        <v>139.386584</v>
      </c>
      <c r="C227" s="26">
        <v>79</v>
      </c>
      <c r="D227" s="31">
        <f t="shared" si="3"/>
        <v>139386.584</v>
      </c>
    </row>
    <row r="228" spans="1:4" x14ac:dyDescent="0.2">
      <c r="A228" s="34"/>
      <c r="B228" s="26">
        <v>238</v>
      </c>
      <c r="C228" s="26">
        <v>79.540000000000006</v>
      </c>
      <c r="D228" s="31">
        <f t="shared" si="3"/>
        <v>238000</v>
      </c>
    </row>
    <row r="229" spans="1:4" x14ac:dyDescent="0.2">
      <c r="A229" s="34"/>
      <c r="B229" s="26">
        <v>845.13429199999996</v>
      </c>
      <c r="C229" s="26">
        <v>80.41</v>
      </c>
      <c r="D229" s="31">
        <f t="shared" si="3"/>
        <v>845134.29200000002</v>
      </c>
    </row>
    <row r="230" spans="1:4" x14ac:dyDescent="0.2">
      <c r="A230" s="34"/>
      <c r="B230" s="26">
        <v>0.87682800000000005</v>
      </c>
      <c r="C230" s="26">
        <v>82</v>
      </c>
      <c r="D230" s="31">
        <f t="shared" si="3"/>
        <v>876.82800000000009</v>
      </c>
    </row>
    <row r="231" spans="1:4" x14ac:dyDescent="0.2">
      <c r="A231" s="34"/>
      <c r="B231" s="26">
        <v>9.8239450000000001</v>
      </c>
      <c r="C231" s="26">
        <v>85</v>
      </c>
      <c r="D231" s="31">
        <f t="shared" si="3"/>
        <v>9823.9449999999997</v>
      </c>
    </row>
    <row r="232" spans="1:4" x14ac:dyDescent="0.2">
      <c r="A232" s="35"/>
      <c r="B232" s="26">
        <v>223.225596</v>
      </c>
      <c r="C232" s="26">
        <v>87</v>
      </c>
      <c r="D232" s="31">
        <f t="shared" si="3"/>
        <v>223225.59599999999</v>
      </c>
    </row>
    <row r="233" spans="1:4" x14ac:dyDescent="0.2">
      <c r="A233" s="33">
        <v>42765</v>
      </c>
      <c r="B233" s="26">
        <v>49.324882000000002</v>
      </c>
      <c r="C233" s="26">
        <v>72</v>
      </c>
      <c r="D233" s="31">
        <f t="shared" si="3"/>
        <v>49324.882000000005</v>
      </c>
    </row>
    <row r="234" spans="1:4" x14ac:dyDescent="0.2">
      <c r="A234" s="34"/>
      <c r="B234" s="26">
        <v>26</v>
      </c>
      <c r="C234" s="26">
        <v>74</v>
      </c>
      <c r="D234" s="31">
        <f t="shared" ref="D234:D251" si="4">B234*1000</f>
        <v>26000</v>
      </c>
    </row>
    <row r="235" spans="1:4" x14ac:dyDescent="0.2">
      <c r="A235" s="34"/>
      <c r="B235" s="26">
        <v>43.235300000000002</v>
      </c>
      <c r="C235" s="26">
        <v>78</v>
      </c>
      <c r="D235" s="31">
        <f t="shared" si="4"/>
        <v>43235.3</v>
      </c>
    </row>
    <row r="236" spans="1:4" x14ac:dyDescent="0.2">
      <c r="A236" s="34"/>
      <c r="B236" s="26">
        <v>146.61068900000001</v>
      </c>
      <c r="C236" s="26">
        <v>79</v>
      </c>
      <c r="D236" s="31">
        <f t="shared" si="4"/>
        <v>146610.68900000001</v>
      </c>
    </row>
    <row r="237" spans="1:4" x14ac:dyDescent="0.2">
      <c r="A237" s="34"/>
      <c r="B237" s="26">
        <v>181</v>
      </c>
      <c r="C237" s="26">
        <v>79.540000000000006</v>
      </c>
      <c r="D237" s="31">
        <f t="shared" si="4"/>
        <v>181000</v>
      </c>
    </row>
    <row r="238" spans="1:4" x14ac:dyDescent="0.2">
      <c r="A238" s="34"/>
      <c r="B238" s="26">
        <v>323.73093699999998</v>
      </c>
      <c r="C238" s="26">
        <v>80.41</v>
      </c>
      <c r="D238" s="31">
        <f t="shared" si="4"/>
        <v>323730.93699999998</v>
      </c>
    </row>
    <row r="239" spans="1:4" x14ac:dyDescent="0.2">
      <c r="A239" s="34"/>
      <c r="B239" s="26">
        <v>35.799999999999997</v>
      </c>
      <c r="C239" s="26">
        <v>83.5</v>
      </c>
      <c r="D239" s="31">
        <f t="shared" si="4"/>
        <v>35800</v>
      </c>
    </row>
    <row r="240" spans="1:4" x14ac:dyDescent="0.2">
      <c r="A240" s="35"/>
      <c r="B240" s="26">
        <v>12.029415</v>
      </c>
      <c r="C240" s="26">
        <v>85.5</v>
      </c>
      <c r="D240" s="31">
        <f t="shared" si="4"/>
        <v>12029.415000000001</v>
      </c>
    </row>
    <row r="241" spans="1:4" x14ac:dyDescent="0.2">
      <c r="A241" s="33">
        <v>42766</v>
      </c>
      <c r="B241" s="26">
        <v>76.282567</v>
      </c>
      <c r="C241" s="26">
        <v>72</v>
      </c>
      <c r="D241" s="31">
        <f t="shared" si="4"/>
        <v>76282.566999999995</v>
      </c>
    </row>
    <row r="242" spans="1:4" x14ac:dyDescent="0.2">
      <c r="A242" s="34"/>
      <c r="B242" s="26">
        <v>90</v>
      </c>
      <c r="C242" s="26">
        <v>74</v>
      </c>
      <c r="D242" s="31">
        <f t="shared" si="4"/>
        <v>90000</v>
      </c>
    </row>
    <row r="243" spans="1:4" x14ac:dyDescent="0.2">
      <c r="A243" s="34"/>
      <c r="B243" s="26">
        <v>13.289743</v>
      </c>
      <c r="C243" s="26">
        <v>78</v>
      </c>
      <c r="D243" s="31">
        <f t="shared" si="4"/>
        <v>13289.743</v>
      </c>
    </row>
    <row r="244" spans="1:4" x14ac:dyDescent="0.2">
      <c r="A244" s="34"/>
      <c r="B244" s="26">
        <v>144.45176000000001</v>
      </c>
      <c r="C244" s="26">
        <v>79</v>
      </c>
      <c r="D244" s="31">
        <f t="shared" si="4"/>
        <v>144451.76</v>
      </c>
    </row>
    <row r="245" spans="1:4" x14ac:dyDescent="0.2">
      <c r="A245" s="34"/>
      <c r="B245" s="26">
        <v>40</v>
      </c>
      <c r="C245" s="26">
        <v>79.540000000000006</v>
      </c>
      <c r="D245" s="31">
        <f t="shared" si="4"/>
        <v>40000</v>
      </c>
    </row>
    <row r="246" spans="1:4" x14ac:dyDescent="0.2">
      <c r="A246" s="34"/>
      <c r="B246" s="26">
        <v>502.17168800000002</v>
      </c>
      <c r="C246" s="26">
        <v>80.41</v>
      </c>
      <c r="D246" s="31">
        <f t="shared" si="4"/>
        <v>502171.68800000002</v>
      </c>
    </row>
    <row r="247" spans="1:4" x14ac:dyDescent="0.2">
      <c r="A247" s="34"/>
      <c r="B247" s="26">
        <v>144.95615000000001</v>
      </c>
      <c r="C247" s="26">
        <v>81</v>
      </c>
      <c r="D247" s="31">
        <f t="shared" si="4"/>
        <v>144956.15</v>
      </c>
    </row>
    <row r="248" spans="1:4" x14ac:dyDescent="0.2">
      <c r="A248" s="34"/>
      <c r="B248" s="26">
        <v>1.4592419999999999</v>
      </c>
      <c r="C248" s="26">
        <v>82</v>
      </c>
      <c r="D248" s="31">
        <f t="shared" si="4"/>
        <v>1459.242</v>
      </c>
    </row>
    <row r="249" spans="1:4" x14ac:dyDescent="0.2">
      <c r="A249" s="34"/>
      <c r="B249" s="26">
        <v>111.3</v>
      </c>
      <c r="C249" s="26">
        <v>82.5</v>
      </c>
      <c r="D249" s="31">
        <f t="shared" si="4"/>
        <v>111300</v>
      </c>
    </row>
    <row r="250" spans="1:4" x14ac:dyDescent="0.2">
      <c r="A250" s="34"/>
      <c r="B250" s="26">
        <v>9.8875790000000006</v>
      </c>
      <c r="C250" s="26">
        <v>85</v>
      </c>
      <c r="D250" s="31">
        <f t="shared" si="4"/>
        <v>9887.5789999999997</v>
      </c>
    </row>
    <row r="251" spans="1:4" ht="13.5" thickBot="1" x14ac:dyDescent="0.25">
      <c r="A251" s="40"/>
      <c r="B251" s="27">
        <v>256.45557600000001</v>
      </c>
      <c r="C251" s="27">
        <v>87</v>
      </c>
      <c r="D251" s="32">
        <f t="shared" si="4"/>
        <v>256455.576</v>
      </c>
    </row>
  </sheetData>
  <mergeCells count="31">
    <mergeCell ref="A241:A251"/>
    <mergeCell ref="A196:A202"/>
    <mergeCell ref="A203:A210"/>
    <mergeCell ref="A211:A217"/>
    <mergeCell ref="A218:A225"/>
    <mergeCell ref="A226:A232"/>
    <mergeCell ref="A233:A240"/>
    <mergeCell ref="A189:A195"/>
    <mergeCell ref="A114:A118"/>
    <mergeCell ref="A119:A124"/>
    <mergeCell ref="A125:A131"/>
    <mergeCell ref="A132:A138"/>
    <mergeCell ref="A139:A145"/>
    <mergeCell ref="A146:A152"/>
    <mergeCell ref="A153:A159"/>
    <mergeCell ref="A160:A163"/>
    <mergeCell ref="A164:A170"/>
    <mergeCell ref="A171:A179"/>
    <mergeCell ref="A180:A188"/>
    <mergeCell ref="A108:A113"/>
    <mergeCell ref="A41:A48"/>
    <mergeCell ref="A49:A56"/>
    <mergeCell ref="A57:A61"/>
    <mergeCell ref="A62:A66"/>
    <mergeCell ref="A67:A75"/>
    <mergeCell ref="A76:A79"/>
    <mergeCell ref="A80:A85"/>
    <mergeCell ref="A86:A90"/>
    <mergeCell ref="A91:A96"/>
    <mergeCell ref="A97:A102"/>
    <mergeCell ref="A103:A10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82"/>
  <sheetViews>
    <sheetView workbookViewId="0">
      <selection activeCell="L18" sqref="L18"/>
    </sheetView>
  </sheetViews>
  <sheetFormatPr defaultRowHeight="12.75" x14ac:dyDescent="0.2"/>
  <cols>
    <col min="5" max="5" width="13.85546875" customWidth="1"/>
    <col min="6" max="6" width="13.7109375" customWidth="1"/>
    <col min="7" max="7" width="11.42578125" customWidth="1"/>
    <col min="8" max="8" width="15.5703125" style="22" customWidth="1"/>
    <col min="9" max="9" width="8" style="21" customWidth="1"/>
  </cols>
  <sheetData>
    <row r="3" spans="5:9" x14ac:dyDescent="0.2">
      <c r="E3" s="1">
        <v>42741</v>
      </c>
      <c r="F3" s="5">
        <v>10000</v>
      </c>
      <c r="G3" s="2">
        <v>80.41</v>
      </c>
      <c r="H3" s="22">
        <f>F3*G3</f>
        <v>804100</v>
      </c>
    </row>
    <row r="4" spans="5:9" x14ac:dyDescent="0.2">
      <c r="E4" s="33">
        <v>42741</v>
      </c>
      <c r="F4" s="18">
        <v>9</v>
      </c>
      <c r="G4" s="16">
        <v>75</v>
      </c>
      <c r="H4" s="22">
        <f t="shared" ref="H4:H7" si="0">F4*G4</f>
        <v>675</v>
      </c>
    </row>
    <row r="5" spans="5:9" x14ac:dyDescent="0.2">
      <c r="E5" s="34"/>
      <c r="F5" s="18">
        <v>1125.4965880000002</v>
      </c>
      <c r="G5" s="16">
        <v>80.41</v>
      </c>
      <c r="H5" s="22">
        <f t="shared" si="0"/>
        <v>90501.180641080005</v>
      </c>
    </row>
    <row r="6" spans="5:9" x14ac:dyDescent="0.2">
      <c r="E6" s="34"/>
      <c r="F6" s="18">
        <v>109.43887599999999</v>
      </c>
      <c r="G6" s="16">
        <v>86.5</v>
      </c>
      <c r="H6" s="22">
        <f t="shared" si="0"/>
        <v>9466.4627739999996</v>
      </c>
    </row>
    <row r="7" spans="5:9" x14ac:dyDescent="0.2">
      <c r="E7" s="35"/>
      <c r="F7" s="18">
        <v>13791.232759</v>
      </c>
      <c r="G7" s="16">
        <v>87</v>
      </c>
      <c r="H7" s="22">
        <f t="shared" si="0"/>
        <v>1199837.250033</v>
      </c>
    </row>
    <row r="8" spans="5:9" x14ac:dyDescent="0.2">
      <c r="F8" s="20">
        <f>SUM(F3:F7)</f>
        <v>25035.168223000001</v>
      </c>
      <c r="H8" s="22">
        <f>SUM(H3:H7)</f>
        <v>2104579.8934480799</v>
      </c>
      <c r="I8" s="21">
        <f>H8/F8</f>
        <v>84.064939156853214</v>
      </c>
    </row>
    <row r="9" spans="5:9" x14ac:dyDescent="0.2">
      <c r="F9" s="20"/>
    </row>
    <row r="10" spans="5:9" x14ac:dyDescent="0.2">
      <c r="F10" s="20"/>
    </row>
    <row r="11" spans="5:9" x14ac:dyDescent="0.2">
      <c r="E11" s="23">
        <v>42743</v>
      </c>
      <c r="F11" s="5">
        <v>22000</v>
      </c>
      <c r="G11" s="2">
        <v>80.41</v>
      </c>
      <c r="H11" s="22">
        <f>F11*G11</f>
        <v>1769020</v>
      </c>
    </row>
    <row r="12" spans="5:9" x14ac:dyDescent="0.2">
      <c r="E12" s="33">
        <v>42743</v>
      </c>
      <c r="F12" s="18">
        <v>9</v>
      </c>
      <c r="G12" s="16">
        <v>75</v>
      </c>
      <c r="H12" s="22">
        <f t="shared" ref="H12:H16" si="1">F12*G12</f>
        <v>675</v>
      </c>
    </row>
    <row r="13" spans="5:9" x14ac:dyDescent="0.2">
      <c r="E13" s="34"/>
      <c r="F13" s="18">
        <v>6.3421399999999997</v>
      </c>
      <c r="G13" s="16">
        <v>82</v>
      </c>
      <c r="H13" s="22">
        <f t="shared" si="1"/>
        <v>520.05547999999999</v>
      </c>
    </row>
    <row r="14" spans="5:9" x14ac:dyDescent="0.2">
      <c r="E14" s="34"/>
      <c r="F14" s="18">
        <v>2156.1918610000002</v>
      </c>
      <c r="G14" s="16">
        <v>86</v>
      </c>
      <c r="H14" s="22">
        <f t="shared" si="1"/>
        <v>185432.50004600003</v>
      </c>
    </row>
    <row r="15" spans="5:9" x14ac:dyDescent="0.2">
      <c r="E15" s="34"/>
      <c r="F15" s="18">
        <v>188.20985899999999</v>
      </c>
      <c r="G15" s="16">
        <v>86.5</v>
      </c>
      <c r="H15" s="22">
        <f t="shared" si="1"/>
        <v>16280.152803499999</v>
      </c>
    </row>
    <row r="16" spans="5:9" x14ac:dyDescent="0.2">
      <c r="E16" s="35"/>
      <c r="F16" s="18">
        <v>12592.276317</v>
      </c>
      <c r="G16" s="16">
        <v>87</v>
      </c>
      <c r="H16" s="22">
        <f t="shared" si="1"/>
        <v>1095528.0395790001</v>
      </c>
    </row>
    <row r="17" spans="5:9" x14ac:dyDescent="0.2">
      <c r="F17" s="20">
        <f>SUM(F11:F16)</f>
        <v>36952.020176999999</v>
      </c>
      <c r="H17" s="22">
        <f>SUM(H11:H16)</f>
        <v>3067455.7479085</v>
      </c>
      <c r="I17" s="21">
        <f>H17/F17</f>
        <v>83.011855189930131</v>
      </c>
    </row>
    <row r="18" spans="5:9" x14ac:dyDescent="0.2">
      <c r="F18" s="20"/>
    </row>
    <row r="20" spans="5:9" x14ac:dyDescent="0.2">
      <c r="E20" s="1">
        <v>42745</v>
      </c>
      <c r="F20" s="5">
        <v>28000</v>
      </c>
      <c r="G20" s="2">
        <v>80.41</v>
      </c>
      <c r="H20" s="22">
        <f>F20*G20</f>
        <v>2251480</v>
      </c>
    </row>
    <row r="21" spans="5:9" x14ac:dyDescent="0.2">
      <c r="E21" s="33">
        <v>42745</v>
      </c>
      <c r="F21" s="18">
        <v>183</v>
      </c>
      <c r="G21" s="16">
        <v>79.540000000000006</v>
      </c>
      <c r="H21" s="22">
        <f t="shared" ref="H21:H26" si="2">F21*G21</f>
        <v>14555.820000000002</v>
      </c>
    </row>
    <row r="22" spans="5:9" x14ac:dyDescent="0.2">
      <c r="E22" s="34"/>
      <c r="F22" s="18">
        <v>3338.4295090000001</v>
      </c>
      <c r="G22" s="16">
        <v>80.41</v>
      </c>
      <c r="H22" s="22">
        <f t="shared" si="2"/>
        <v>268443.11681868997</v>
      </c>
    </row>
    <row r="23" spans="5:9" x14ac:dyDescent="0.2">
      <c r="E23" s="34"/>
      <c r="F23" s="18">
        <v>100</v>
      </c>
      <c r="G23" s="16">
        <v>81.11</v>
      </c>
      <c r="H23" s="22">
        <f t="shared" si="2"/>
        <v>8111</v>
      </c>
    </row>
    <row r="24" spans="5:9" x14ac:dyDescent="0.2">
      <c r="E24" s="34"/>
      <c r="F24" s="18">
        <v>4</v>
      </c>
      <c r="G24" s="16">
        <v>85.5</v>
      </c>
      <c r="H24" s="22">
        <f t="shared" si="2"/>
        <v>342</v>
      </c>
    </row>
    <row r="25" spans="5:9" x14ac:dyDescent="0.2">
      <c r="E25" s="34"/>
      <c r="F25" s="18">
        <v>3008.0823699999996</v>
      </c>
      <c r="G25" s="16">
        <v>87</v>
      </c>
      <c r="H25" s="22">
        <f t="shared" si="2"/>
        <v>261703.16618999996</v>
      </c>
    </row>
    <row r="26" spans="5:9" x14ac:dyDescent="0.2">
      <c r="E26" s="35"/>
      <c r="F26" s="18">
        <v>5323.6647320000002</v>
      </c>
      <c r="G26" s="16">
        <v>87.5</v>
      </c>
      <c r="H26" s="22">
        <f t="shared" si="2"/>
        <v>465820.66405000002</v>
      </c>
    </row>
    <row r="27" spans="5:9" x14ac:dyDescent="0.2">
      <c r="F27" s="20">
        <f>SUM(F20:F26)</f>
        <v>39957.176610999995</v>
      </c>
      <c r="H27" s="22">
        <f>SUM(H20:H26)</f>
        <v>3270455.7670586901</v>
      </c>
      <c r="I27" s="21">
        <f>H27/F27</f>
        <v>81.849020487557453</v>
      </c>
    </row>
    <row r="29" spans="5:9" x14ac:dyDescent="0.2">
      <c r="E29" s="1">
        <v>42750</v>
      </c>
      <c r="F29" s="5">
        <v>10500</v>
      </c>
      <c r="G29" s="2">
        <v>80.41</v>
      </c>
      <c r="H29" s="22">
        <f t="shared" ref="H29:H36" si="3">F29*G29</f>
        <v>844305</v>
      </c>
    </row>
    <row r="30" spans="5:9" x14ac:dyDescent="0.2">
      <c r="E30" s="33">
        <v>42750</v>
      </c>
      <c r="F30" s="18">
        <v>9</v>
      </c>
      <c r="G30" s="16">
        <v>75</v>
      </c>
      <c r="H30" s="22">
        <f t="shared" si="3"/>
        <v>675</v>
      </c>
    </row>
    <row r="31" spans="5:9" x14ac:dyDescent="0.2">
      <c r="E31" s="34"/>
      <c r="F31" s="18">
        <v>134.803178</v>
      </c>
      <c r="G31" s="16">
        <v>79</v>
      </c>
      <c r="H31" s="22">
        <f t="shared" si="3"/>
        <v>10649.451062</v>
      </c>
    </row>
    <row r="32" spans="5:9" x14ac:dyDescent="0.2">
      <c r="E32" s="34"/>
      <c r="F32" s="18">
        <v>2242.5634319999999</v>
      </c>
      <c r="G32" s="16">
        <v>80.41</v>
      </c>
      <c r="H32" s="22">
        <f t="shared" si="3"/>
        <v>180324.52556712</v>
      </c>
    </row>
    <row r="33" spans="5:9" x14ac:dyDescent="0.2">
      <c r="E33" s="34"/>
      <c r="F33" s="18">
        <v>4.9221760000000003</v>
      </c>
      <c r="G33" s="16">
        <v>85</v>
      </c>
      <c r="H33" s="22">
        <f t="shared" si="3"/>
        <v>418.38496000000004</v>
      </c>
    </row>
    <row r="34" spans="5:9" x14ac:dyDescent="0.2">
      <c r="E34" s="34"/>
      <c r="F34" s="18">
        <v>0.416495</v>
      </c>
      <c r="G34" s="16">
        <v>86</v>
      </c>
      <c r="H34" s="22">
        <f t="shared" si="3"/>
        <v>35.818570000000001</v>
      </c>
    </row>
    <row r="35" spans="5:9" x14ac:dyDescent="0.2">
      <c r="E35" s="34"/>
      <c r="F35" s="18">
        <v>93.773887000000002</v>
      </c>
      <c r="G35" s="16">
        <v>86.5</v>
      </c>
      <c r="H35" s="22">
        <f t="shared" si="3"/>
        <v>8111.4412254999997</v>
      </c>
    </row>
    <row r="36" spans="5:9" x14ac:dyDescent="0.2">
      <c r="E36" s="35"/>
      <c r="F36" s="18">
        <v>637.82846300000006</v>
      </c>
      <c r="G36" s="16">
        <v>87</v>
      </c>
      <c r="H36" s="22">
        <f t="shared" si="3"/>
        <v>55491.076281000001</v>
      </c>
    </row>
    <row r="37" spans="5:9" x14ac:dyDescent="0.2">
      <c r="F37" s="20">
        <f>SUM(F29:F36)</f>
        <v>13623.307631</v>
      </c>
      <c r="H37" s="22">
        <f>SUM(H29:H36)</f>
        <v>1100010.6976656201</v>
      </c>
      <c r="I37" s="21">
        <f>H37/F37</f>
        <v>80.744759456399024</v>
      </c>
    </row>
    <row r="39" spans="5:9" x14ac:dyDescent="0.2">
      <c r="E39" s="1">
        <v>42756</v>
      </c>
      <c r="F39" s="5">
        <v>31500</v>
      </c>
      <c r="G39" s="2">
        <v>80.41</v>
      </c>
      <c r="H39" s="22">
        <f t="shared" ref="H39:H46" si="4">F39*G39</f>
        <v>2532915</v>
      </c>
    </row>
    <row r="40" spans="5:9" x14ac:dyDescent="0.2">
      <c r="E40" s="33">
        <v>42756</v>
      </c>
      <c r="F40" s="18">
        <v>55</v>
      </c>
      <c r="G40" s="16">
        <v>74</v>
      </c>
      <c r="H40" s="22">
        <f t="shared" si="4"/>
        <v>4070</v>
      </c>
    </row>
    <row r="41" spans="5:9" x14ac:dyDescent="0.2">
      <c r="E41" s="34"/>
      <c r="F41" s="18">
        <v>3.2410329999999998</v>
      </c>
      <c r="G41" s="16">
        <v>78</v>
      </c>
      <c r="H41" s="22">
        <f t="shared" si="4"/>
        <v>252.80057399999998</v>
      </c>
    </row>
    <row r="42" spans="5:9" x14ac:dyDescent="0.2">
      <c r="E42" s="34"/>
      <c r="F42" s="18">
        <v>199.486952</v>
      </c>
      <c r="G42" s="16">
        <v>79</v>
      </c>
      <c r="H42" s="22">
        <f t="shared" si="4"/>
        <v>15759.469208</v>
      </c>
    </row>
    <row r="43" spans="5:9" x14ac:dyDescent="0.2">
      <c r="E43" s="34"/>
      <c r="F43" s="18">
        <v>1283.302338</v>
      </c>
      <c r="G43" s="16">
        <v>80.41</v>
      </c>
      <c r="H43" s="22">
        <f t="shared" si="4"/>
        <v>103190.34099858</v>
      </c>
    </row>
    <row r="44" spans="5:9" x14ac:dyDescent="0.2">
      <c r="E44" s="34"/>
      <c r="F44" s="18">
        <v>3.6880550000000003</v>
      </c>
      <c r="G44" s="16">
        <v>82</v>
      </c>
      <c r="H44" s="22">
        <f t="shared" si="4"/>
        <v>302.42051000000004</v>
      </c>
    </row>
    <row r="45" spans="5:9" x14ac:dyDescent="0.2">
      <c r="E45" s="34"/>
      <c r="F45" s="18">
        <v>58</v>
      </c>
      <c r="G45" s="16">
        <v>82.5</v>
      </c>
      <c r="H45" s="22">
        <f t="shared" si="4"/>
        <v>4785</v>
      </c>
    </row>
    <row r="46" spans="5:9" x14ac:dyDescent="0.2">
      <c r="E46" s="35"/>
      <c r="F46" s="18">
        <v>5902.217592</v>
      </c>
      <c r="G46" s="16">
        <v>87</v>
      </c>
      <c r="H46" s="22">
        <f t="shared" si="4"/>
        <v>513492.93050399999</v>
      </c>
    </row>
    <row r="47" spans="5:9" x14ac:dyDescent="0.2">
      <c r="F47" s="20">
        <f>SUM(F39:F46)</f>
        <v>39004.935969999999</v>
      </c>
      <c r="H47" s="22">
        <f>SUM(H39:H46)</f>
        <v>3174767.9617945803</v>
      </c>
      <c r="I47" s="21">
        <f>H47/F47</f>
        <v>81.394005216068052</v>
      </c>
    </row>
    <row r="49" spans="5:9" x14ac:dyDescent="0.2">
      <c r="E49" s="1">
        <v>42761</v>
      </c>
      <c r="F49" s="7">
        <v>31500</v>
      </c>
      <c r="G49" s="8">
        <v>80.41</v>
      </c>
      <c r="H49" s="22">
        <f t="shared" ref="H49:H57" si="5">F49*G49</f>
        <v>2532915</v>
      </c>
    </row>
    <row r="50" spans="5:9" x14ac:dyDescent="0.2">
      <c r="E50" s="33">
        <v>42761</v>
      </c>
      <c r="F50" s="18">
        <v>46.517060000000001</v>
      </c>
      <c r="G50" s="16">
        <v>72</v>
      </c>
      <c r="H50" s="22">
        <f t="shared" si="5"/>
        <v>3349.2283200000002</v>
      </c>
    </row>
    <row r="51" spans="5:9" x14ac:dyDescent="0.2">
      <c r="E51" s="34"/>
      <c r="F51" s="18">
        <v>55</v>
      </c>
      <c r="G51" s="16">
        <v>74</v>
      </c>
      <c r="H51" s="22">
        <f t="shared" si="5"/>
        <v>4070</v>
      </c>
    </row>
    <row r="52" spans="5:9" x14ac:dyDescent="0.2">
      <c r="E52" s="34"/>
      <c r="F52" s="18">
        <v>58.902273999999998</v>
      </c>
      <c r="G52" s="16">
        <v>78</v>
      </c>
      <c r="H52" s="22">
        <f t="shared" si="5"/>
        <v>4594.3773719999999</v>
      </c>
    </row>
    <row r="53" spans="5:9" x14ac:dyDescent="0.2">
      <c r="E53" s="34"/>
      <c r="F53" s="18">
        <v>155.78512900000001</v>
      </c>
      <c r="G53" s="16">
        <v>79</v>
      </c>
      <c r="H53" s="22">
        <f t="shared" si="5"/>
        <v>12307.025191000001</v>
      </c>
    </row>
    <row r="54" spans="5:9" x14ac:dyDescent="0.2">
      <c r="E54" s="34"/>
      <c r="F54" s="18">
        <v>90</v>
      </c>
      <c r="G54" s="16">
        <v>79.540000000000006</v>
      </c>
      <c r="H54" s="22">
        <f t="shared" si="5"/>
        <v>7158.6</v>
      </c>
    </row>
    <row r="55" spans="5:9" x14ac:dyDescent="0.2">
      <c r="E55" s="34"/>
      <c r="F55" s="18">
        <v>1704.0280769999999</v>
      </c>
      <c r="G55" s="16">
        <v>80.41</v>
      </c>
      <c r="H55" s="22">
        <f t="shared" si="5"/>
        <v>137020.89767156998</v>
      </c>
    </row>
    <row r="56" spans="5:9" x14ac:dyDescent="0.2">
      <c r="E56" s="34"/>
      <c r="F56" s="18">
        <v>30.421098000000001</v>
      </c>
      <c r="G56" s="16">
        <v>85.5</v>
      </c>
      <c r="H56" s="22">
        <f t="shared" si="5"/>
        <v>2601.0038789999999</v>
      </c>
    </row>
    <row r="57" spans="5:9" x14ac:dyDescent="0.2">
      <c r="E57" s="35"/>
      <c r="F57" s="18">
        <v>3140.162347</v>
      </c>
      <c r="G57" s="16">
        <v>87</v>
      </c>
      <c r="H57" s="22">
        <f t="shared" si="5"/>
        <v>273194.12418899999</v>
      </c>
    </row>
    <row r="58" spans="5:9" x14ac:dyDescent="0.2">
      <c r="F58" s="20">
        <f>SUM(F49:F57)</f>
        <v>36780.815984999994</v>
      </c>
      <c r="H58" s="22">
        <f>SUM(H49:H57)</f>
        <v>2977210.2566225706</v>
      </c>
      <c r="I58" s="21">
        <f>H58/F58</f>
        <v>80.944649456301917</v>
      </c>
    </row>
    <row r="60" spans="5:9" x14ac:dyDescent="0.2">
      <c r="E60" s="1">
        <v>42764</v>
      </c>
      <c r="F60" s="7">
        <v>7000</v>
      </c>
      <c r="G60" s="8">
        <v>80.41</v>
      </c>
      <c r="H60" s="22">
        <f t="shared" ref="H60:H67" si="6">F60*G60</f>
        <v>562870</v>
      </c>
    </row>
    <row r="61" spans="5:9" x14ac:dyDescent="0.2">
      <c r="E61" s="33">
        <v>42764</v>
      </c>
      <c r="F61" s="18">
        <v>19</v>
      </c>
      <c r="G61" s="16">
        <v>74</v>
      </c>
      <c r="H61" s="22">
        <f t="shared" si="6"/>
        <v>1406</v>
      </c>
    </row>
    <row r="62" spans="5:9" x14ac:dyDescent="0.2">
      <c r="E62" s="34"/>
      <c r="F62" s="18">
        <v>139.386584</v>
      </c>
      <c r="G62" s="16">
        <v>79</v>
      </c>
      <c r="H62" s="22">
        <f t="shared" si="6"/>
        <v>11011.540136</v>
      </c>
    </row>
    <row r="63" spans="5:9" x14ac:dyDescent="0.2">
      <c r="E63" s="34"/>
      <c r="F63" s="18">
        <v>238</v>
      </c>
      <c r="G63" s="16">
        <v>79.540000000000006</v>
      </c>
      <c r="H63" s="22">
        <f t="shared" si="6"/>
        <v>18930.52</v>
      </c>
    </row>
    <row r="64" spans="5:9" x14ac:dyDescent="0.2">
      <c r="E64" s="34"/>
      <c r="F64" s="18">
        <v>845.13429199999996</v>
      </c>
      <c r="G64" s="16">
        <v>80.41</v>
      </c>
      <c r="H64" s="22">
        <f t="shared" si="6"/>
        <v>67957.248419719996</v>
      </c>
    </row>
    <row r="65" spans="5:9" x14ac:dyDescent="0.2">
      <c r="E65" s="34"/>
      <c r="F65" s="18">
        <v>0.87682800000000005</v>
      </c>
      <c r="G65" s="16">
        <v>82</v>
      </c>
      <c r="H65" s="22">
        <f t="shared" si="6"/>
        <v>71.899895999999998</v>
      </c>
    </row>
    <row r="66" spans="5:9" x14ac:dyDescent="0.2">
      <c r="E66" s="34"/>
      <c r="F66" s="18">
        <v>9.8239450000000001</v>
      </c>
      <c r="G66" s="16">
        <v>85</v>
      </c>
      <c r="H66" s="22">
        <f t="shared" si="6"/>
        <v>835.03532500000006</v>
      </c>
    </row>
    <row r="67" spans="5:9" x14ac:dyDescent="0.2">
      <c r="E67" s="35"/>
      <c r="F67" s="18">
        <v>223.225596</v>
      </c>
      <c r="G67" s="16">
        <v>87</v>
      </c>
      <c r="H67" s="22">
        <f t="shared" si="6"/>
        <v>19420.626852000001</v>
      </c>
    </row>
    <row r="68" spans="5:9" x14ac:dyDescent="0.2">
      <c r="F68" s="20">
        <f>SUM(F60:F67)</f>
        <v>8475.4472450000012</v>
      </c>
      <c r="H68" s="22">
        <f>SUM(H60:H67)</f>
        <v>682502.87062872003</v>
      </c>
      <c r="I68" s="21">
        <f>H68/F68</f>
        <v>80.52706257258049</v>
      </c>
    </row>
    <row r="70" spans="5:9" x14ac:dyDescent="0.2">
      <c r="E70" s="1">
        <v>42766</v>
      </c>
      <c r="F70" s="7">
        <v>10000</v>
      </c>
      <c r="G70" s="8">
        <v>80.41</v>
      </c>
      <c r="H70" s="22">
        <f t="shared" ref="H70:H81" si="7">F70*G70</f>
        <v>804100</v>
      </c>
    </row>
    <row r="71" spans="5:9" x14ac:dyDescent="0.2">
      <c r="E71" s="33">
        <v>42766</v>
      </c>
      <c r="F71" s="18">
        <v>76.282567</v>
      </c>
      <c r="G71" s="16">
        <v>72</v>
      </c>
      <c r="H71" s="22">
        <f t="shared" si="7"/>
        <v>5492.3448239999998</v>
      </c>
    </row>
    <row r="72" spans="5:9" x14ac:dyDescent="0.2">
      <c r="E72" s="34"/>
      <c r="F72" s="18">
        <v>90</v>
      </c>
      <c r="G72" s="16">
        <v>74</v>
      </c>
      <c r="H72" s="22">
        <f t="shared" si="7"/>
        <v>6660</v>
      </c>
    </row>
    <row r="73" spans="5:9" x14ac:dyDescent="0.2">
      <c r="E73" s="34"/>
      <c r="F73" s="18">
        <v>13.289743</v>
      </c>
      <c r="G73" s="16">
        <v>78</v>
      </c>
      <c r="H73" s="22">
        <f t="shared" si="7"/>
        <v>1036.599954</v>
      </c>
    </row>
    <row r="74" spans="5:9" x14ac:dyDescent="0.2">
      <c r="E74" s="34"/>
      <c r="F74" s="18">
        <v>144.45176000000001</v>
      </c>
      <c r="G74" s="16">
        <v>79</v>
      </c>
      <c r="H74" s="22">
        <f t="shared" si="7"/>
        <v>11411.689040000001</v>
      </c>
    </row>
    <row r="75" spans="5:9" x14ac:dyDescent="0.2">
      <c r="E75" s="34"/>
      <c r="F75" s="18">
        <v>40</v>
      </c>
      <c r="G75" s="16">
        <v>79.540000000000006</v>
      </c>
      <c r="H75" s="22">
        <f t="shared" si="7"/>
        <v>3181.6000000000004</v>
      </c>
    </row>
    <row r="76" spans="5:9" x14ac:dyDescent="0.2">
      <c r="E76" s="34"/>
      <c r="F76" s="18">
        <v>502.17168800000002</v>
      </c>
      <c r="G76" s="16">
        <v>80.41</v>
      </c>
      <c r="H76" s="22">
        <f t="shared" si="7"/>
        <v>40379.62543208</v>
      </c>
    </row>
    <row r="77" spans="5:9" x14ac:dyDescent="0.2">
      <c r="E77" s="34"/>
      <c r="F77" s="18">
        <v>144.95615000000001</v>
      </c>
      <c r="G77" s="16">
        <v>81</v>
      </c>
      <c r="H77" s="22">
        <f t="shared" si="7"/>
        <v>11741.44815</v>
      </c>
    </row>
    <row r="78" spans="5:9" x14ac:dyDescent="0.2">
      <c r="E78" s="34"/>
      <c r="F78" s="18">
        <v>1.4592419999999999</v>
      </c>
      <c r="G78" s="16">
        <v>82</v>
      </c>
      <c r="H78" s="22">
        <f t="shared" si="7"/>
        <v>119.657844</v>
      </c>
    </row>
    <row r="79" spans="5:9" x14ac:dyDescent="0.2">
      <c r="E79" s="34"/>
      <c r="F79" s="18">
        <v>111.3</v>
      </c>
      <c r="G79" s="16">
        <v>82.5</v>
      </c>
      <c r="H79" s="22">
        <f t="shared" si="7"/>
        <v>9182.25</v>
      </c>
    </row>
    <row r="80" spans="5:9" x14ac:dyDescent="0.2">
      <c r="E80" s="34"/>
      <c r="F80" s="18">
        <v>9.8875790000000006</v>
      </c>
      <c r="G80" s="16">
        <v>85</v>
      </c>
      <c r="H80" s="22">
        <f t="shared" si="7"/>
        <v>840.4442150000001</v>
      </c>
    </row>
    <row r="81" spans="5:9" ht="13.5" thickBot="1" x14ac:dyDescent="0.25">
      <c r="E81" s="40"/>
      <c r="F81" s="19">
        <v>256.45557600000001</v>
      </c>
      <c r="G81" s="17">
        <v>87</v>
      </c>
      <c r="H81" s="22">
        <f t="shared" si="7"/>
        <v>22311.635112</v>
      </c>
    </row>
    <row r="82" spans="5:9" x14ac:dyDescent="0.2">
      <c r="F82" s="20">
        <f>SUM(F70:F81)</f>
        <v>11390.254305</v>
      </c>
      <c r="H82" s="22">
        <f>SUM(H70:H81)</f>
        <v>916457.29457108001</v>
      </c>
      <c r="I82" s="21">
        <f>H82/F82</f>
        <v>80.459774648646885</v>
      </c>
    </row>
  </sheetData>
  <mergeCells count="8">
    <mergeCell ref="E71:E81"/>
    <mergeCell ref="E4:E7"/>
    <mergeCell ref="E21:E26"/>
    <mergeCell ref="E30:E36"/>
    <mergeCell ref="E40:E46"/>
    <mergeCell ref="E50:E57"/>
    <mergeCell ref="E61:E67"/>
    <mergeCell ref="E12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Tranzactii PVT </vt:lpstr>
      <vt:lpstr>verificare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dcterms:created xsi:type="dcterms:W3CDTF">2017-01-16T08:47:33Z</dcterms:created>
  <dcterms:modified xsi:type="dcterms:W3CDTF">2018-08-22T07:21:07Z</dcterms:modified>
</cp:coreProperties>
</file>