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preliminare\site\EN\"/>
    </mc:Choice>
  </mc:AlternateContent>
  <bookViews>
    <workbookView xWindow="0" yWindow="0" windowWidth="19200" windowHeight="6465" tabRatio="860"/>
  </bookViews>
  <sheets>
    <sheet name=" Poz.Fin. 31122021-En" sheetId="5" r:id="rId1"/>
    <sheet name="Rez. Glob_31122021-En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B30" i="6"/>
  <c r="C9" i="6"/>
  <c r="C19" i="6" s="1"/>
  <c r="C26" i="6" s="1"/>
  <c r="C32" i="6" s="1"/>
  <c r="C36" i="6" s="1"/>
  <c r="B9" i="6"/>
  <c r="C49" i="5"/>
  <c r="C40" i="5"/>
  <c r="C31" i="5"/>
  <c r="C33" i="5" s="1"/>
  <c r="C18" i="5"/>
  <c r="C12" i="5"/>
  <c r="B19" i="6" l="1"/>
  <c r="C51" i="5"/>
  <c r="C53" i="5" s="1"/>
  <c r="C20" i="5"/>
  <c r="B26" i="6" l="1"/>
  <c r="B32" i="6" l="1"/>
  <c r="B36" i="6" l="1"/>
  <c r="B44" i="6" l="1"/>
</calcChain>
</file>

<file path=xl/sharedStrings.xml><?xml version="1.0" encoding="utf-8"?>
<sst xmlns="http://schemas.openxmlformats.org/spreadsheetml/2006/main" count="82" uniqueCount="70">
  <si>
    <t>Active circulante</t>
  </si>
  <si>
    <t>Perioada</t>
  </si>
  <si>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</si>
  <si>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</si>
  <si>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</si>
  <si>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</si>
  <si>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</si>
  <si>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</si>
  <si>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</si>
  <si>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</si>
  <si>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</si>
  <si>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</si>
  <si>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</si>
  <si>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</si>
  <si>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</si>
  <si>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</si>
  <si>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</si>
  <si>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</si>
  <si>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</si>
  <si>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</si>
  <si>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</si>
  <si>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</si>
  <si>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</si>
  <si>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</si>
  <si>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</si>
  <si>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</si>
  <si>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</si>
  <si>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</si>
  <si>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</si>
  <si>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</si>
  <si>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</si>
  <si>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</si>
  <si>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</si>
  <si>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</si>
  <si>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</si>
  <si>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</si>
  <si>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</si>
  <si>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</si>
  <si>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</si>
  <si>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</si>
  <si>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</si>
  <si>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</si>
  <si>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</si>
  <si>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</si>
  <si>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</si>
  <si>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</si>
  <si>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</si>
  <si>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</si>
  <si>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</si>
  <si>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</si>
  <si>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</si>
  <si>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Consolidation exchange rate conversion difference</t>
  </si>
  <si>
    <t>Exchange rate difference</t>
  </si>
  <si>
    <t>31 decembrie 2020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</si>
  <si>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</si>
  <si>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</si>
  <si>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</si>
  <si>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</si>
  <si>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Basic and diluted earnings per share (expressed in lei per share)</t>
  </si>
  <si>
    <t>Non-controlling interest</t>
  </si>
  <si>
    <t>Equity attributable to shareholders</t>
  </si>
  <si>
    <t>(unaudited)</t>
  </si>
  <si>
    <t>Attributable to the parent company</t>
  </si>
  <si>
    <t xml:space="preserve">Attributable to the non-controlling interests </t>
  </si>
  <si>
    <t>31 decembrie 2021</t>
  </si>
  <si>
    <t xml:space="preserve">                            -</t>
  </si>
  <si>
    <t xml:space="preserve">Long-term loans </t>
  </si>
  <si>
    <t>Deferred tax payment</t>
  </si>
  <si>
    <t xml:space="preserve">Commercial debt and other debts  </t>
  </si>
  <si>
    <t>Current tax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</si>
</sst>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Segoe UI"/>
      <family val="2"/>
    </font>
    <font>
      <b/>
      <sz val="12"/>
      <color theme="1"/>
      <name val="Georgia"/>
      <family val="1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8" fillId="0" borderId="1" xfId="0" applyNumberFormat="1" applyFont="1" applyFill="1" applyBorder="1"/>
    <xf numFmtId="0" fontId="13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/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4" fontId="11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2" fillId="0" borderId="0" xfId="0" applyFont="1" applyAlignment="1">
      <alignment vertical="top" wrapText="1"/>
    </xf>
    <xf numFmtId="3" fontId="10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6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6" fillId="0" borderId="0" xfId="0" applyFont="1" applyAlignment="1"/>
    <xf numFmtId="0" fontId="1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zoomScale="70" zoomScaleNormal="70" workbookViewId="0">
      <selection activeCell="F37" sqref="F37"/>
    </sheetView>
  </sheetViews>
  <sheetFormatPr defaultColWidth="9.140625" defaultRowHeight="17.25" x14ac:dyDescent="0.3"/>
  <cols>
    <col min="1" max="1" width="9.140625" style="25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25"/>
  </cols>
  <sheetData>
    <row r="1" spans="2:5" ht="18" thickBot="1" x14ac:dyDescent="0.35"/>
    <row r="2" spans="2:5" x14ac:dyDescent="0.3">
      <c r="B2" s="3"/>
      <c r="C2" s="4" t="s">
        <v>64</v>
      </c>
      <c r="D2" s="4" t="s">
        <v>53</v>
      </c>
    </row>
    <row r="3" spans="2:5" ht="18" thickBot="1" x14ac:dyDescent="0.35">
      <c r="B3" s="3"/>
      <c r="C3" s="5" t="s">
        <v>61</v>
      </c>
      <c r="D3" s="23"/>
    </row>
    <row r="4" spans="2:5" x14ac:dyDescent="0.3">
      <c r="B4" s="3"/>
      <c r="D4" s="6"/>
    </row>
    <row r="5" spans="2:5" x14ac:dyDescent="0.3">
      <c r="B5" s="3" t="s">
        <v>3</v>
      </c>
      <c r="D5" s="6"/>
    </row>
    <row r="6" spans="2:5" x14ac:dyDescent="0.3">
      <c r="B6" s="7" t="s">
        <v>6</v>
      </c>
      <c r="C6" s="2">
        <v>850848235</v>
      </c>
      <c r="D6" s="8">
        <v>731437847</v>
      </c>
    </row>
    <row r="7" spans="2:5" x14ac:dyDescent="0.3">
      <c r="B7" s="9" t="s">
        <v>5</v>
      </c>
      <c r="C7" s="2">
        <v>19612047</v>
      </c>
      <c r="D7" s="18">
        <v>19192069</v>
      </c>
    </row>
    <row r="8" spans="2:5" x14ac:dyDescent="0.3">
      <c r="B8" s="9" t="s">
        <v>4</v>
      </c>
      <c r="C8" s="2">
        <v>3955637832</v>
      </c>
      <c r="D8" s="8">
        <v>3931692560</v>
      </c>
      <c r="E8" s="1"/>
    </row>
    <row r="9" spans="2:5" x14ac:dyDescent="0.3">
      <c r="B9" s="7" t="s">
        <v>54</v>
      </c>
      <c r="C9" s="2">
        <v>9704676</v>
      </c>
      <c r="D9" s="8">
        <v>9082127</v>
      </c>
      <c r="E9" s="1"/>
    </row>
    <row r="10" spans="2:5" x14ac:dyDescent="0.3">
      <c r="B10" s="7" t="s">
        <v>7</v>
      </c>
      <c r="C10" s="2">
        <v>1803591935</v>
      </c>
      <c r="D10" s="8">
        <v>1364268828</v>
      </c>
      <c r="E10" s="1"/>
    </row>
    <row r="11" spans="2:5" ht="18" thickBot="1" x14ac:dyDescent="0.35">
      <c r="B11" s="15" t="s">
        <v>49</v>
      </c>
      <c r="C11" s="2" t="s">
        <v>65</v>
      </c>
      <c r="D11" s="18">
        <v>4985106</v>
      </c>
      <c r="E11" s="1"/>
    </row>
    <row r="12" spans="2:5" ht="18" thickBot="1" x14ac:dyDescent="0.35">
      <c r="B12" s="3"/>
      <c r="C12" s="10">
        <f>SUM(C6:C11)</f>
        <v>6639394725</v>
      </c>
      <c r="D12" s="10">
        <v>6060658537</v>
      </c>
      <c r="E12" s="1"/>
    </row>
    <row r="13" spans="2:5" x14ac:dyDescent="0.3">
      <c r="B13" s="7"/>
      <c r="D13" s="8"/>
    </row>
    <row r="14" spans="2:5" x14ac:dyDescent="0.3">
      <c r="B14" s="3" t="s">
        <v>0</v>
      </c>
      <c r="D14" s="8"/>
    </row>
    <row r="15" spans="2:5" x14ac:dyDescent="0.3">
      <c r="B15" s="9" t="s">
        <v>8</v>
      </c>
      <c r="C15" s="2">
        <v>311708202</v>
      </c>
      <c r="D15" s="8">
        <v>194141876</v>
      </c>
    </row>
    <row r="16" spans="2:5" x14ac:dyDescent="0.3">
      <c r="B16" s="7" t="s">
        <v>9</v>
      </c>
      <c r="C16" s="2">
        <v>596841676</v>
      </c>
      <c r="D16" s="8">
        <v>677396485</v>
      </c>
    </row>
    <row r="17" spans="2:4" ht="18" thickBot="1" x14ac:dyDescent="0.35">
      <c r="B17" s="7" t="s">
        <v>10</v>
      </c>
      <c r="C17" s="2">
        <v>414954795</v>
      </c>
      <c r="D17" s="8">
        <v>289452040</v>
      </c>
    </row>
    <row r="18" spans="2:4" ht="18" thickBot="1" x14ac:dyDescent="0.35">
      <c r="B18" s="3"/>
      <c r="C18" s="11">
        <f>SUM(C15:C17)</f>
        <v>1323504673</v>
      </c>
      <c r="D18" s="11"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11</v>
      </c>
      <c r="C20" s="12">
        <f>C12+C18</f>
        <v>7962899398</v>
      </c>
      <c r="D20" s="12">
        <v>7221648938</v>
      </c>
    </row>
    <row r="21" spans="2:4" ht="18" thickTop="1" x14ac:dyDescent="0.3">
      <c r="B21" s="7"/>
      <c r="D21" s="8"/>
    </row>
    <row r="22" spans="2:4" x14ac:dyDescent="0.3">
      <c r="B22" s="13" t="s">
        <v>12</v>
      </c>
      <c r="D22" s="8"/>
    </row>
    <row r="23" spans="2:4" x14ac:dyDescent="0.3">
      <c r="B23" s="7"/>
      <c r="D23" s="8"/>
    </row>
    <row r="24" spans="2:4" x14ac:dyDescent="0.3">
      <c r="B24" s="3" t="s">
        <v>13</v>
      </c>
      <c r="D24" s="8"/>
    </row>
    <row r="25" spans="2:4" x14ac:dyDescent="0.3">
      <c r="B25" s="7" t="s">
        <v>14</v>
      </c>
      <c r="C25" s="2">
        <v>117738440</v>
      </c>
      <c r="D25" s="8">
        <v>117738440</v>
      </c>
    </row>
    <row r="26" spans="2:4" x14ac:dyDescent="0.3">
      <c r="B26" s="7" t="s">
        <v>15</v>
      </c>
      <c r="C26" s="2">
        <v>441418396</v>
      </c>
      <c r="D26" s="8">
        <v>441418396</v>
      </c>
    </row>
    <row r="27" spans="2:4" x14ac:dyDescent="0.3">
      <c r="B27" s="7" t="s">
        <v>16</v>
      </c>
      <c r="C27" s="2">
        <v>247478865</v>
      </c>
      <c r="D27" s="8">
        <v>247478865</v>
      </c>
    </row>
    <row r="28" spans="2:4" x14ac:dyDescent="0.3">
      <c r="B28" s="7" t="s">
        <v>17</v>
      </c>
      <c r="C28" s="2">
        <v>1265796861</v>
      </c>
      <c r="D28" s="8">
        <v>1265796861</v>
      </c>
    </row>
    <row r="29" spans="2:4" x14ac:dyDescent="0.3">
      <c r="B29" s="7" t="s">
        <v>18</v>
      </c>
      <c r="C29" s="2">
        <v>1762059364</v>
      </c>
      <c r="D29" s="8">
        <v>1693268334</v>
      </c>
    </row>
    <row r="30" spans="2:4" ht="34.5" x14ac:dyDescent="0.3">
      <c r="B30" s="7" t="s">
        <v>51</v>
      </c>
      <c r="C30" s="2">
        <v>31649570</v>
      </c>
      <c r="D30" s="20">
        <v>-19432339</v>
      </c>
    </row>
    <row r="31" spans="2:4" x14ac:dyDescent="0.3">
      <c r="B31" s="15" t="s">
        <v>60</v>
      </c>
      <c r="C31" s="19">
        <f>SUM(C25:C30)</f>
        <v>3866141496</v>
      </c>
      <c r="D31" s="19">
        <v>3746268557</v>
      </c>
    </row>
    <row r="32" spans="2:4" ht="18" thickBot="1" x14ac:dyDescent="0.35">
      <c r="B32" s="15" t="s">
        <v>59</v>
      </c>
      <c r="C32" s="32">
        <v>92360623</v>
      </c>
      <c r="D32" s="15">
        <v>0</v>
      </c>
    </row>
    <row r="33" spans="2:4" ht="18" thickBot="1" x14ac:dyDescent="0.35">
      <c r="B33" s="3"/>
      <c r="C33" s="11">
        <f>SUM(C31:C32)</f>
        <v>3958502119</v>
      </c>
      <c r="D33" s="11">
        <v>3746268557</v>
      </c>
    </row>
    <row r="34" spans="2:4" x14ac:dyDescent="0.3">
      <c r="B34" s="13" t="s">
        <v>19</v>
      </c>
      <c r="D34" s="8"/>
    </row>
    <row r="35" spans="2:4" x14ac:dyDescent="0.3">
      <c r="B35" s="7" t="s">
        <v>66</v>
      </c>
      <c r="C35" s="2">
        <v>1899193228</v>
      </c>
      <c r="D35" s="8">
        <v>1593385489</v>
      </c>
    </row>
    <row r="36" spans="2:4" x14ac:dyDescent="0.3">
      <c r="B36" s="7" t="s">
        <v>20</v>
      </c>
      <c r="C36" s="2">
        <v>104161669</v>
      </c>
      <c r="D36" s="8">
        <v>118611004</v>
      </c>
    </row>
    <row r="37" spans="2:4" x14ac:dyDescent="0.3">
      <c r="B37" s="7" t="s">
        <v>21</v>
      </c>
      <c r="C37" s="2">
        <v>1066623539</v>
      </c>
      <c r="D37" s="8">
        <v>1043635227</v>
      </c>
    </row>
    <row r="38" spans="2:4" x14ac:dyDescent="0.3">
      <c r="B38" s="7" t="s">
        <v>67</v>
      </c>
      <c r="C38" s="2">
        <v>5125849</v>
      </c>
      <c r="D38" s="8" t="s">
        <v>2</v>
      </c>
    </row>
    <row r="39" spans="2:4" ht="18" thickBot="1" x14ac:dyDescent="0.35">
      <c r="B39" s="7" t="s">
        <v>68</v>
      </c>
      <c r="C39" s="2">
        <v>16699325</v>
      </c>
      <c r="D39" s="18">
        <v>16482440</v>
      </c>
    </row>
    <row r="40" spans="2:4" ht="18" thickBot="1" x14ac:dyDescent="0.35">
      <c r="B40" s="3"/>
      <c r="C40" s="11">
        <f>SUM(C35:C39)</f>
        <v>3091803610</v>
      </c>
      <c r="D40" s="11">
        <v>2772114160</v>
      </c>
    </row>
    <row r="42" spans="2:4" x14ac:dyDescent="0.3">
      <c r="B42" s="3" t="s">
        <v>22</v>
      </c>
      <c r="D42" s="14"/>
    </row>
    <row r="43" spans="2:4" x14ac:dyDescent="0.3">
      <c r="B43" s="43" t="s">
        <v>23</v>
      </c>
      <c r="C43" s="2">
        <v>610801949</v>
      </c>
      <c r="D43" s="8">
        <v>434132013</v>
      </c>
    </row>
    <row r="44" spans="2:4" x14ac:dyDescent="0.3">
      <c r="B44" s="7" t="s">
        <v>24</v>
      </c>
      <c r="C44" s="2">
        <v>66115731</v>
      </c>
      <c r="D44" s="8">
        <v>75794781</v>
      </c>
    </row>
    <row r="45" spans="2:4" x14ac:dyDescent="0.3">
      <c r="B45" s="7" t="s">
        <v>69</v>
      </c>
      <c r="C45" s="2">
        <v>6012999</v>
      </c>
      <c r="D45" s="8" t="s">
        <v>2</v>
      </c>
    </row>
    <row r="46" spans="2:4" x14ac:dyDescent="0.3">
      <c r="B46" s="7" t="s">
        <v>50</v>
      </c>
      <c r="C46" s="2">
        <v>132104365</v>
      </c>
      <c r="D46" s="8">
        <v>121410422</v>
      </c>
    </row>
    <row r="47" spans="2:4" x14ac:dyDescent="0.3">
      <c r="B47" s="7" t="s">
        <v>20</v>
      </c>
      <c r="C47" s="2">
        <v>5886738</v>
      </c>
      <c r="D47" s="18">
        <v>2898092</v>
      </c>
    </row>
    <row r="48" spans="2:4" ht="18" thickBot="1" x14ac:dyDescent="0.35">
      <c r="B48" s="7" t="s">
        <v>21</v>
      </c>
      <c r="C48" s="2">
        <v>91671887</v>
      </c>
      <c r="D48" s="8">
        <v>69030913</v>
      </c>
    </row>
    <row r="49" spans="2:4" ht="18" thickBot="1" x14ac:dyDescent="0.35">
      <c r="C49" s="11">
        <f>SUM(C43:C48)</f>
        <v>912593669</v>
      </c>
      <c r="D49" s="11">
        <v>703266221</v>
      </c>
    </row>
    <row r="50" spans="2:4" x14ac:dyDescent="0.3">
      <c r="B50" s="3"/>
    </row>
    <row r="51" spans="2:4" x14ac:dyDescent="0.3">
      <c r="B51" s="42" t="s">
        <v>25</v>
      </c>
      <c r="C51" s="44">
        <f>C40+C49</f>
        <v>4004397279</v>
      </c>
      <c r="D51" s="44">
        <v>3475380381</v>
      </c>
    </row>
    <row r="52" spans="2:4" x14ac:dyDescent="0.3">
      <c r="B52" s="3"/>
      <c r="C52" s="33"/>
      <c r="D52" s="33"/>
    </row>
    <row r="53" spans="2:4" ht="18" thickBot="1" x14ac:dyDescent="0.35">
      <c r="B53" s="3" t="s">
        <v>26</v>
      </c>
      <c r="C53" s="12">
        <f>C51+C33</f>
        <v>7962899398</v>
      </c>
      <c r="D53" s="12">
        <v>7221648938</v>
      </c>
    </row>
    <row r="54" spans="2:4" ht="18" thickTop="1" x14ac:dyDescent="0.3">
      <c r="B54" s="3"/>
      <c r="C54" s="25"/>
      <c r="D54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60" zoomScaleNormal="60" workbookViewId="0">
      <selection activeCell="F6" sqref="F6"/>
    </sheetView>
  </sheetViews>
  <sheetFormatPr defaultColWidth="8.7109375" defaultRowHeight="17.25" x14ac:dyDescent="0.3"/>
  <cols>
    <col min="1" max="1" width="82.5703125" style="25" customWidth="1"/>
    <col min="2" max="2" width="25.42578125" style="17" customWidth="1"/>
    <col min="3" max="3" width="23.85546875" style="37" customWidth="1"/>
    <col min="4" max="4" width="8.7109375" style="25"/>
    <col min="5" max="5" width="8.7109375" style="15"/>
    <col min="6" max="16384" width="8.7109375" style="25"/>
  </cols>
  <sheetData>
    <row r="1" spans="1:5" x14ac:dyDescent="0.3">
      <c r="A1" s="47"/>
      <c r="B1" s="38" t="s">
        <v>1</v>
      </c>
      <c r="C1" s="38" t="s">
        <v>1</v>
      </c>
    </row>
    <row r="2" spans="1:5" x14ac:dyDescent="0.3">
      <c r="A2" s="47"/>
      <c r="B2" s="30">
        <v>44197</v>
      </c>
      <c r="C2" s="30">
        <v>43831</v>
      </c>
    </row>
    <row r="3" spans="1:5" x14ac:dyDescent="0.3">
      <c r="A3" s="47"/>
      <c r="B3" s="30">
        <v>44561</v>
      </c>
      <c r="C3" s="30">
        <v>44196</v>
      </c>
    </row>
    <row r="4" spans="1:5" ht="18" thickBot="1" x14ac:dyDescent="0.35">
      <c r="A4" s="26"/>
      <c r="B4" s="39" t="s">
        <v>61</v>
      </c>
      <c r="C4" s="39" t="s">
        <v>61</v>
      </c>
    </row>
    <row r="5" spans="1:5" x14ac:dyDescent="0.3">
      <c r="A5" s="29"/>
      <c r="B5" s="31"/>
      <c r="C5" s="31"/>
    </row>
    <row r="6" spans="1:5" x14ac:dyDescent="0.3">
      <c r="A6" s="7" t="s">
        <v>27</v>
      </c>
      <c r="B6" s="20">
        <v>1164418613</v>
      </c>
      <c r="C6" s="20">
        <v>1150464877</v>
      </c>
    </row>
    <row r="7" spans="1:5" x14ac:dyDescent="0.3">
      <c r="A7" s="7" t="s">
        <v>55</v>
      </c>
      <c r="B7" s="20">
        <v>72037147</v>
      </c>
      <c r="C7" s="20">
        <v>114222513</v>
      </c>
    </row>
    <row r="8" spans="1:5" ht="18" thickBot="1" x14ac:dyDescent="0.35">
      <c r="A8" s="7" t="s">
        <v>28</v>
      </c>
      <c r="B8" s="20">
        <v>128493903</v>
      </c>
      <c r="C8" s="20">
        <v>73327808</v>
      </c>
    </row>
    <row r="9" spans="1:5" s="45" customFormat="1" ht="35.25" thickBot="1" x14ac:dyDescent="0.35">
      <c r="A9" s="3" t="s">
        <v>29</v>
      </c>
      <c r="B9" s="22">
        <f>SUM(B6:B8)</f>
        <v>1364949663</v>
      </c>
      <c r="C9" s="22">
        <f>SUM(C6:C8)</f>
        <v>1338015198</v>
      </c>
      <c r="E9" s="46"/>
    </row>
    <row r="10" spans="1:5" x14ac:dyDescent="0.3">
      <c r="A10" s="7"/>
      <c r="B10" s="20"/>
      <c r="C10" s="20"/>
    </row>
    <row r="11" spans="1:5" x14ac:dyDescent="0.3">
      <c r="A11" s="7" t="s">
        <v>30</v>
      </c>
      <c r="B11" s="20">
        <v>-359746774</v>
      </c>
      <c r="C11" s="20">
        <v>-248718205</v>
      </c>
    </row>
    <row r="12" spans="1:5" x14ac:dyDescent="0.3">
      <c r="A12" s="7" t="s">
        <v>31</v>
      </c>
      <c r="B12" s="20">
        <v>-467716426</v>
      </c>
      <c r="C12" s="20">
        <v>-434561188</v>
      </c>
    </row>
    <row r="13" spans="1:5" x14ac:dyDescent="0.3">
      <c r="A13" s="7" t="s">
        <v>48</v>
      </c>
      <c r="B13" s="20">
        <v>-112818319</v>
      </c>
      <c r="C13" s="20">
        <v>-115609386</v>
      </c>
    </row>
    <row r="14" spans="1:5" x14ac:dyDescent="0.3">
      <c r="A14" s="7" t="s">
        <v>32</v>
      </c>
      <c r="B14" s="20">
        <v>-4945824</v>
      </c>
      <c r="C14" s="20">
        <v>-107760493</v>
      </c>
    </row>
    <row r="15" spans="1:5" x14ac:dyDescent="0.3">
      <c r="A15" s="7" t="s">
        <v>33</v>
      </c>
      <c r="B15" s="20">
        <v>-32455203</v>
      </c>
      <c r="C15" s="20">
        <v>-30406540</v>
      </c>
    </row>
    <row r="16" spans="1:5" x14ac:dyDescent="0.3">
      <c r="A16" s="7" t="s">
        <v>34</v>
      </c>
      <c r="B16" s="20">
        <v>-86200670</v>
      </c>
      <c r="C16" s="20">
        <v>-71869930</v>
      </c>
    </row>
    <row r="17" spans="1:3" x14ac:dyDescent="0.3">
      <c r="A17" s="7" t="s">
        <v>56</v>
      </c>
      <c r="B17" s="20">
        <v>8568457</v>
      </c>
      <c r="C17" s="20">
        <v>-6121086</v>
      </c>
    </row>
    <row r="18" spans="1:3" ht="18" thickBot="1" x14ac:dyDescent="0.35">
      <c r="A18" s="7" t="s">
        <v>35</v>
      </c>
      <c r="B18" s="20">
        <v>-187128451</v>
      </c>
      <c r="C18" s="20">
        <v>-158473942</v>
      </c>
    </row>
    <row r="19" spans="1:3" ht="35.25" thickBot="1" x14ac:dyDescent="0.35">
      <c r="A19" s="3" t="s">
        <v>36</v>
      </c>
      <c r="B19" s="22">
        <f>SUM(B9:B18)</f>
        <v>122506453</v>
      </c>
      <c r="C19" s="22">
        <f>SUM(C9:C18)</f>
        <v>164494428</v>
      </c>
    </row>
    <row r="20" spans="1:3" x14ac:dyDescent="0.3">
      <c r="A20" s="7"/>
      <c r="B20" s="20"/>
      <c r="C20" s="20"/>
    </row>
    <row r="21" spans="1:3" x14ac:dyDescent="0.3">
      <c r="A21" s="7" t="s">
        <v>37</v>
      </c>
      <c r="B21" s="20">
        <v>442199967</v>
      </c>
      <c r="C21" s="20">
        <v>199239242</v>
      </c>
    </row>
    <row r="22" spans="1:3" x14ac:dyDescent="0.3">
      <c r="A22" s="7" t="s">
        <v>57</v>
      </c>
      <c r="B22" s="20">
        <v>-442199967</v>
      </c>
      <c r="C22" s="20">
        <v>-199239242</v>
      </c>
    </row>
    <row r="23" spans="1:3" x14ac:dyDescent="0.3">
      <c r="A23" s="7" t="s">
        <v>38</v>
      </c>
      <c r="B23" s="20">
        <v>667313276</v>
      </c>
      <c r="C23" s="20">
        <v>1587548396</v>
      </c>
    </row>
    <row r="24" spans="1:3" x14ac:dyDescent="0.3">
      <c r="A24" s="7" t="s">
        <v>39</v>
      </c>
      <c r="B24" s="20">
        <v>-667313276</v>
      </c>
      <c r="C24" s="20">
        <v>-1587548396</v>
      </c>
    </row>
    <row r="25" spans="1:3" ht="18" thickBot="1" x14ac:dyDescent="0.35">
      <c r="A25" s="7"/>
      <c r="B25" s="20"/>
      <c r="C25" s="20"/>
    </row>
    <row r="26" spans="1:3" ht="18" thickBot="1" x14ac:dyDescent="0.35">
      <c r="A26" s="3" t="s">
        <v>40</v>
      </c>
      <c r="B26" s="22">
        <f>B19+B21+B22+B23+B24</f>
        <v>122506453</v>
      </c>
      <c r="C26" s="22">
        <f>C19+C21+C22+C23+C24</f>
        <v>164494428</v>
      </c>
    </row>
    <row r="27" spans="1:3" x14ac:dyDescent="0.3">
      <c r="A27" s="7"/>
      <c r="B27" s="20"/>
      <c r="C27" s="20"/>
    </row>
    <row r="28" spans="1:3" x14ac:dyDescent="0.3">
      <c r="A28" s="7" t="s">
        <v>41</v>
      </c>
      <c r="B28" s="20">
        <v>152085368</v>
      </c>
      <c r="C28" s="20">
        <v>68929384</v>
      </c>
    </row>
    <row r="29" spans="1:3" ht="18" thickBot="1" x14ac:dyDescent="0.35">
      <c r="A29" s="7" t="s">
        <v>42</v>
      </c>
      <c r="B29" s="20">
        <v>-42667339</v>
      </c>
      <c r="C29" s="20">
        <v>-33871638</v>
      </c>
    </row>
    <row r="30" spans="1:3" ht="18" thickBot="1" x14ac:dyDescent="0.35">
      <c r="A30" s="3" t="s">
        <v>43</v>
      </c>
      <c r="B30" s="22">
        <f>B28+B29</f>
        <v>109418029</v>
      </c>
      <c r="C30" s="22">
        <f>C28+C29</f>
        <v>35057746</v>
      </c>
    </row>
    <row r="31" spans="1:3" ht="18" thickBot="1" x14ac:dyDescent="0.35">
      <c r="A31" s="7"/>
      <c r="B31" s="20"/>
      <c r="C31" s="20"/>
    </row>
    <row r="32" spans="1:3" ht="18" thickBot="1" x14ac:dyDescent="0.35">
      <c r="A32" s="3" t="s">
        <v>44</v>
      </c>
      <c r="B32" s="22">
        <f>B26+B30</f>
        <v>231924482</v>
      </c>
      <c r="C32" s="22">
        <f>C26+C30</f>
        <v>199552174</v>
      </c>
    </row>
    <row r="33" spans="1:3" x14ac:dyDescent="0.3">
      <c r="A33" s="7"/>
      <c r="B33" s="20"/>
      <c r="C33" s="20"/>
    </row>
    <row r="34" spans="1:3" x14ac:dyDescent="0.3">
      <c r="A34" s="7" t="s">
        <v>45</v>
      </c>
      <c r="B34" s="20">
        <v>-64986026</v>
      </c>
      <c r="C34" s="20">
        <v>-34327858</v>
      </c>
    </row>
    <row r="35" spans="1:3" ht="18" thickBot="1" x14ac:dyDescent="0.35">
      <c r="A35" s="7"/>
      <c r="B35" s="20"/>
      <c r="C35" s="20"/>
    </row>
    <row r="36" spans="1:3" ht="18" thickBot="1" x14ac:dyDescent="0.35">
      <c r="A36" s="24" t="s">
        <v>46</v>
      </c>
      <c r="B36" s="22">
        <f>B32+B34</f>
        <v>166938456</v>
      </c>
      <c r="C36" s="22">
        <f>C32+C34</f>
        <v>165224316</v>
      </c>
    </row>
    <row r="37" spans="1:3" x14ac:dyDescent="0.3">
      <c r="A37" s="40" t="s">
        <v>62</v>
      </c>
      <c r="B37" s="20">
        <v>168279535</v>
      </c>
      <c r="C37" s="34" t="s">
        <v>2</v>
      </c>
    </row>
    <row r="38" spans="1:3" x14ac:dyDescent="0.3">
      <c r="A38" s="40" t="s">
        <v>63</v>
      </c>
      <c r="B38" s="20">
        <v>-1341079</v>
      </c>
      <c r="C38" s="34" t="s">
        <v>2</v>
      </c>
    </row>
    <row r="39" spans="1:3" x14ac:dyDescent="0.3">
      <c r="A39" s="7" t="s">
        <v>52</v>
      </c>
      <c r="B39" s="41">
        <v>31649570</v>
      </c>
      <c r="C39" s="20">
        <v>-19432339</v>
      </c>
    </row>
    <row r="40" spans="1:3" x14ac:dyDescent="0.3">
      <c r="A40" s="28"/>
      <c r="B40" s="20"/>
      <c r="C40" s="34"/>
    </row>
    <row r="41" spans="1:3" x14ac:dyDescent="0.3">
      <c r="A41" s="16" t="s">
        <v>58</v>
      </c>
      <c r="B41" s="21">
        <v>14.18</v>
      </c>
      <c r="C41" s="35">
        <v>14.03</v>
      </c>
    </row>
    <row r="42" spans="1:3" x14ac:dyDescent="0.3">
      <c r="A42" s="27"/>
      <c r="B42" s="20"/>
      <c r="C42" s="34"/>
    </row>
    <row r="43" spans="1:3" ht="18" thickBot="1" x14ac:dyDescent="0.35">
      <c r="A43" s="24" t="s">
        <v>47</v>
      </c>
      <c r="B43" s="20">
        <v>15782924</v>
      </c>
      <c r="C43" s="34">
        <v>7341946</v>
      </c>
    </row>
    <row r="44" spans="1:3" ht="18" thickBot="1" x14ac:dyDescent="0.35">
      <c r="A44" s="7" t="s">
        <v>62</v>
      </c>
      <c r="B44" s="22">
        <f>B36+B39+B43</f>
        <v>214370950</v>
      </c>
      <c r="C44" s="22">
        <v>153133924</v>
      </c>
    </row>
    <row r="45" spans="1:3" x14ac:dyDescent="0.3">
      <c r="A45" s="1" t="s">
        <v>63</v>
      </c>
      <c r="B45" s="32">
        <v>215712029</v>
      </c>
      <c r="C45" s="36" t="s">
        <v>2</v>
      </c>
    </row>
    <row r="46" spans="1:3" x14ac:dyDescent="0.3">
      <c r="B46" s="32">
        <v>-1341079</v>
      </c>
      <c r="C46" s="36" t="s">
        <v>2</v>
      </c>
    </row>
    <row r="47" spans="1:3" x14ac:dyDescent="0.3">
      <c r="B47" s="20"/>
      <c r="C47" s="20"/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 31122021-En</vt:lpstr>
      <vt:lpstr>Rez. Glob_31122021-En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2022-02-24T12:42:04Z</dcterms:modified>
</cp:coreProperties>
</file>