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<sst xmlns="http://schemas.openxmlformats.org/spreadsheetml/2006/main" count="137" uniqueCount="107">
  <si>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</si>
  <si>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</si>
  <si>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</si>
  <si>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</si>
  <si>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</si>
  <si>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</si>
  <si>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</si>
  <si>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</si>
  <si>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</si>
  <si>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</si>
  <si>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</si>
  <si>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</si>
  <si>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</si>
  <si>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</si>
  <si>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</si>
  <si>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</si>
  <si>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</si>
  <si>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</si>
  <si>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</si>
  <si>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</si>
  <si>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</si>
  <si>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</si>
  <si>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</si>
  <si>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</si>
  <si>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</si>
  <si>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</si>
  <si>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</si>
  <si>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</si>
  <si>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</si>
  <si>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</si>
  <si>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</si>
  <si>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</si>
  <si>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</si>
  <si>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</si>
  <si>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</si>
  <si>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</si>
  <si>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</si>
  <si>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</si>
  <si>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</si>
  <si>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</si>
  <si>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</si>
  <si>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</si>
  <si>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</si>
  <si>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</si>
  <si>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</si>
  <si>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</si>
  <si>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</si>
  <si>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</si>
  <si>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</si>
  <si>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</si>
  <si>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</si>
  <si>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</si>
  <si>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</si>
  <si>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TOTAL</t>
  </si>
  <si>
    <t>pentru perioada 1 mai 2014 – 31 octombrie 2014</t>
  </si>
  <si>
    <t>pentru perioada 1 noiembrie 2014 – 30 aprilie 2015</t>
  </si>
  <si>
    <t>(cf. adresei ANRE nr. 23365/10.04.2014)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</si>
  <si>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licentei de furnizare au obligatia sa-l detina</t>
    </r>
  </si>
  <si>
    <t>in depozitele de inmagazinare subterana la incheierea fazei de injectie a ciclului de inmagazinare,</t>
  </si>
  <si>
    <r>
      <t xml:space="preserve">pentru piata reglementata, defalcat pe </t>
    </r>
    <r>
      <rPr>
        <b/>
        <sz val="11"/>
        <color indexed="8"/>
        <rFont val="Calibri"/>
        <family val="2"/>
      </rPr>
      <t xml:space="preserve">CPET SI NC </t>
    </r>
    <r>
      <rPr>
        <sz val="11"/>
        <color theme="1"/>
        <rFont val="Calibri"/>
        <family val="2"/>
      </rPr>
      <t xml:space="preserve">proportional cu necesarul de consum estimat al </t>
    </r>
  </si>
  <si>
    <t>clientilor din piata reglementata transmis de catre fiecare furnizor pentru perioada</t>
  </si>
  <si>
    <t xml:space="preserve"> 01 noiembrie 2014 - 30 aprilie 2015 (adresa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</si>
  <si>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</si>
  <si>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</si>
  <si>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</si>
  <si>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</si>
  <si>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</si>
  <si>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</si>
  <si>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</si>
  <si>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</si>
  <si>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</si>
  <si>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</si>
  <si>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</si>
  <si>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</si>
  <si>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</si>
  <si>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</si>
  <si>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</si>
  <si>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</si>
  <si>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</si>
  <si>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</si>
  <si>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</si>
  <si>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</si>
  <si>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</si>
  <si>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</si>
  <si>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</si>
  <si>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</si>
  <si>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</si>
  <si>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</si>
  <si>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</si>
  <si>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</si>
  <si>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</si>
  <si>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</si>
  <si>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</si>
  <si>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</si>
  <si>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</si>
  <si>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</si>
  <si>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</si>
  <si>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</si>
  <si>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</si>
  <si>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</si>
  <si>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</si>
  <si>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</si>
  <si>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</si>
  <si>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</si>
  <si>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</si>
  <si>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IUNIE</t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</si>
  <si>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iunie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</si>
</sst>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double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3" fillId="0" borderId="0" xfId="15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 horizontal="right"/>
    </xf>
    <xf numFmtId="166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vertical="center"/>
      <protection/>
    </xf>
    <xf numFmtId="165" fontId="3" fillId="0" borderId="0" xfId="15" applyNumberFormat="1" applyFont="1" applyFill="1" applyBorder="1" applyAlignment="1">
      <alignment vertical="top"/>
      <protection/>
    </xf>
    <xf numFmtId="165" fontId="3" fillId="0" borderId="0" xfId="15" applyNumberFormat="1" applyFont="1" applyFill="1" applyBorder="1" applyAlignment="1">
      <alignment/>
      <protection/>
    </xf>
    <xf numFmtId="166" fontId="3" fillId="0" borderId="0" xfId="15" applyNumberFormat="1" applyFont="1" applyFill="1" applyBorder="1" applyAlignment="1">
      <alignment horizontal="left"/>
      <protection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0" borderId="0" xfId="0" applyFont="1" applyAlignment="1">
      <alignment horizontal="left"/>
    </xf>
    <xf numFmtId="165" fontId="39" fillId="0" borderId="0" xfId="0" applyNumberFormat="1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0" fillId="0" borderId="0" xfId="65">
      <alignment/>
      <protection/>
    </xf>
    <xf numFmtId="4" fontId="0" fillId="0" borderId="0" xfId="65" applyNumberFormat="1">
      <alignment/>
      <protection/>
    </xf>
    <xf numFmtId="0" fontId="0" fillId="0" borderId="0" xfId="65" applyFont="1">
      <alignment/>
      <protection/>
    </xf>
    <xf numFmtId="4" fontId="0" fillId="0" borderId="0" xfId="65" applyNumberFormat="1" applyFont="1">
      <alignment/>
      <protection/>
    </xf>
    <xf numFmtId="0" fontId="41" fillId="0" borderId="0" xfId="65" applyFont="1">
      <alignment/>
      <protection/>
    </xf>
    <xf numFmtId="4" fontId="39" fillId="0" borderId="11" xfId="65" applyNumberFormat="1" applyFont="1" applyBorder="1" applyAlignment="1">
      <alignment horizontal="center"/>
      <protection/>
    </xf>
    <xf numFmtId="4" fontId="0" fillId="0" borderId="11" xfId="65" applyNumberFormat="1" applyBorder="1" applyAlignment="1">
      <alignment horizontal="center"/>
      <protection/>
    </xf>
    <xf numFmtId="4" fontId="0" fillId="0" borderId="12" xfId="65" applyNumberFormat="1" applyBorder="1" applyAlignment="1">
      <alignment horizontal="center"/>
      <protection/>
    </xf>
    <xf numFmtId="0" fontId="42" fillId="36" borderId="0" xfId="65" applyFont="1" applyFill="1" applyAlignment="1">
      <alignment horizontal="center"/>
      <protection/>
    </xf>
    <xf numFmtId="4" fontId="43" fillId="36" borderId="13" xfId="65" applyNumberFormat="1" applyFont="1" applyFill="1" applyBorder="1">
      <alignment/>
      <protection/>
    </xf>
    <xf numFmtId="4" fontId="0" fillId="36" borderId="14" xfId="65" applyNumberFormat="1" applyFont="1" applyFill="1" applyBorder="1">
      <alignment/>
      <protection/>
    </xf>
    <xf numFmtId="4" fontId="0" fillId="36" borderId="15" xfId="65" applyNumberFormat="1" applyFont="1" applyFill="1" applyBorder="1">
      <alignment/>
      <protection/>
    </xf>
    <xf numFmtId="165" fontId="41" fillId="36" borderId="0" xfId="65" applyNumberFormat="1" applyFont="1" applyFill="1">
      <alignment/>
      <protection/>
    </xf>
    <xf numFmtId="4" fontId="0" fillId="36" borderId="11" xfId="65" applyNumberFormat="1" applyFont="1" applyFill="1" applyBorder="1">
      <alignment/>
      <protection/>
    </xf>
    <xf numFmtId="4" fontId="0" fillId="36" borderId="16" xfId="65" applyNumberFormat="1" applyFont="1" applyFill="1" applyBorder="1">
      <alignment/>
      <protection/>
    </xf>
    <xf numFmtId="4" fontId="43" fillId="36" borderId="17" xfId="65" applyNumberFormat="1" applyFont="1" applyFill="1" applyBorder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6" fontId="3" fillId="0" borderId="0" xfId="15" applyNumberFormat="1" applyFont="1" applyFill="1" applyBorder="1" applyAlignment="1">
      <alignment horizontal="left" vertical="top"/>
      <protection/>
    </xf>
    <xf numFmtId="0" fontId="39" fillId="36" borderId="18" xfId="65" applyFont="1" applyFill="1" applyBorder="1" applyAlignment="1">
      <alignment horizontal="left"/>
      <protection/>
    </xf>
    <xf numFmtId="0" fontId="39" fillId="36" borderId="17" xfId="65" applyFont="1" applyFill="1" applyBorder="1" applyAlignment="1">
      <alignment horizontal="left"/>
      <protection/>
    </xf>
    <xf numFmtId="0" fontId="44" fillId="0" borderId="19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44" fillId="0" borderId="21" xfId="65" applyFont="1" applyBorder="1" applyAlignment="1">
      <alignment horizontal="center" vertical="center"/>
      <protection/>
    </xf>
    <xf numFmtId="0" fontId="44" fillId="0" borderId="13" xfId="65" applyFont="1" applyBorder="1" applyAlignment="1">
      <alignment horizontal="center" vertical="center"/>
      <protection/>
    </xf>
    <xf numFmtId="4" fontId="39" fillId="0" borderId="22" xfId="65" applyNumberFormat="1" applyFont="1" applyBorder="1" applyAlignment="1">
      <alignment horizontal="center"/>
      <protection/>
    </xf>
    <xf numFmtId="4" fontId="39" fillId="0" borderId="23" xfId="65" applyNumberFormat="1" applyFont="1" applyBorder="1" applyAlignment="1">
      <alignment horizontal="center"/>
      <protection/>
    </xf>
    <xf numFmtId="4" fontId="39" fillId="0" borderId="24" xfId="65" applyNumberFormat="1" applyFont="1" applyBorder="1" applyAlignment="1">
      <alignment horizontal="center"/>
      <protection/>
    </xf>
    <xf numFmtId="0" fontId="39" fillId="36" borderId="21" xfId="65" applyFont="1" applyFill="1" applyBorder="1" applyAlignment="1">
      <alignment horizontal="left"/>
      <protection/>
    </xf>
    <xf numFmtId="0" fontId="39" fillId="36" borderId="13" xfId="65" applyFont="1" applyFill="1" applyBorder="1" applyAlignment="1">
      <alignment horizontal="left"/>
      <protection/>
    </xf>
    <xf numFmtId="0" fontId="39" fillId="36" borderId="25" xfId="65" applyFont="1" applyFill="1" applyBorder="1" applyAlignment="1">
      <alignment horizontal="left" vertical="center"/>
      <protection/>
    </xf>
    <xf numFmtId="0" fontId="39" fillId="36" borderId="26" xfId="65" applyFont="1" applyFill="1" applyBorder="1" applyAlignment="1">
      <alignment horizontal="left" vertical="center"/>
      <protection/>
    </xf>
    <xf numFmtId="0" fontId="39" fillId="36" borderId="27" xfId="65" applyFont="1" applyFill="1" applyBorder="1" applyAlignment="1">
      <alignment horizontal="left" vertical="center"/>
      <protection/>
    </xf>
    <xf numFmtId="0" fontId="39" fillId="36" borderId="28" xfId="65" applyFont="1" applyFill="1" applyBorder="1" applyAlignment="1">
      <alignment horizontal="left" vertical="center"/>
      <protection/>
    </xf>
    <xf numFmtId="4" fontId="43" fillId="36" borderId="0" xfId="65" applyNumberFormat="1" applyFont="1" applyFill="1" applyBorder="1" applyAlignment="1">
      <alignment horizontal="right" vertical="center"/>
      <protection/>
    </xf>
    <xf numFmtId="4" fontId="43" fillId="36" borderId="29" xfId="65" applyNumberFormat="1" applyFont="1" applyFill="1" applyBorder="1" applyAlignment="1">
      <alignment horizontal="right" vertical="center"/>
      <protection/>
    </xf>
    <xf numFmtId="4" fontId="43" fillId="36" borderId="30" xfId="65" applyNumberFormat="1" applyFont="1" applyFill="1" applyBorder="1" applyAlignment="1">
      <alignment horizontal="right" vertical="center"/>
      <protection/>
    </xf>
    <xf numFmtId="4" fontId="43" fillId="36" borderId="31" xfId="65" applyNumberFormat="1" applyFont="1" applyFill="1" applyBorder="1" applyAlignment="1">
      <alignment horizontal="right" vertical="center"/>
      <protection/>
    </xf>
    <xf numFmtId="4" fontId="43" fillId="36" borderId="32" xfId="65" applyNumberFormat="1" applyFont="1" applyFill="1" applyBorder="1" applyAlignment="1">
      <alignment horizontal="right" vertical="center"/>
      <protection/>
    </xf>
    <xf numFmtId="4" fontId="43" fillId="36" borderId="33" xfId="65" applyNumberFormat="1" applyFont="1" applyFill="1" applyBorder="1" applyAlignment="1">
      <alignment horizontal="right" vertical="center"/>
      <protection/>
    </xf>
  </cellXfs>
  <cellStyles count="74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3" xfId="64"/>
    <cellStyle name="Normal 4" xfId="65"/>
    <cellStyle name="Normál 4" xfId="66"/>
    <cellStyle name="Normal 4 2" xfId="67"/>
    <cellStyle name="Normal 4 3" xfId="68"/>
    <cellStyle name="Normal 4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Percent 2" xfId="77"/>
    <cellStyle name="SAPBEXaggData" xfId="78"/>
    <cellStyle name="SAPBEXaggItem" xfId="79"/>
    <cellStyle name="SAPBEXchaText" xfId="80"/>
    <cellStyle name="SAPBEXstdData" xfId="81"/>
    <cellStyle name="SAPBEXstdItem" xfId="82"/>
    <cellStyle name="SAPBEXstdItemX" xfId="83"/>
    <cellStyle name="Standard_MIP Production Oil, Gas &amp; Ngl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6"/>
      <c r="B3" t="s">
        <v>56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t="s">
        <v>54</v>
      </c>
      <c r="B5" s="6"/>
      <c r="C5" s="7">
        <v>3300000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  <row r="6" spans="1:12" ht="15">
      <c r="A6" t="s">
        <v>55</v>
      </c>
      <c r="B6" s="6"/>
      <c r="C6" s="7">
        <v>2100000</v>
      </c>
      <c r="D6" s="6" t="s">
        <v>1</v>
      </c>
      <c r="E6" s="6"/>
      <c r="F6" s="6"/>
      <c r="G6" s="6"/>
      <c r="H6" s="6"/>
      <c r="I6" s="6"/>
      <c r="J6" s="6"/>
      <c r="K6" s="6"/>
      <c r="L6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0" t="s">
        <v>105</v>
      </c>
      <c r="C2" s="18">
        <v>2014</v>
      </c>
    </row>
    <row r="4" spans="2:10" ht="45.75" customHeight="1">
      <c r="B4" s="38" t="s">
        <v>106</v>
      </c>
      <c r="C4" s="38"/>
      <c r="D4" s="38"/>
      <c r="E4" s="38"/>
      <c r="F4" s="38"/>
      <c r="G4" s="38"/>
      <c r="H4" s="38"/>
      <c r="I4" s="38"/>
      <c r="J4" s="38"/>
    </row>
    <row r="5" spans="3:5" ht="15">
      <c r="C5" t="s">
        <v>47</v>
      </c>
      <c r="D5" s="1">
        <v>2646551.5447846064</v>
      </c>
      <c r="E5" t="s">
        <v>1</v>
      </c>
    </row>
    <row r="6" spans="3:5" ht="15">
      <c r="C6" t="s">
        <v>48</v>
      </c>
      <c r="D6" s="1">
        <v>653448.4552153933</v>
      </c>
      <c r="E6" t="s">
        <v>1</v>
      </c>
    </row>
    <row r="8" spans="2:17" ht="15">
      <c r="B8" t="s">
        <v>5</v>
      </c>
      <c r="D8" s="3">
        <v>1676482.228928711</v>
      </c>
      <c r="E8" t="s">
        <v>1</v>
      </c>
      <c r="G8" t="s">
        <v>45</v>
      </c>
      <c r="H8" s="1">
        <v>1344514.1311440063</v>
      </c>
      <c r="I8" t="s">
        <v>1</v>
      </c>
      <c r="K8" s="1"/>
      <c r="L8" s="1"/>
      <c r="Q8" s="1"/>
    </row>
    <row r="9" spans="4:17" ht="15">
      <c r="D9" s="3"/>
      <c r="G9" t="s">
        <v>46</v>
      </c>
      <c r="H9" s="1">
        <v>331968.09778470476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4</v>
      </c>
      <c r="D11" s="3">
        <v>1512656.0130188193</v>
      </c>
      <c r="E11" t="s">
        <v>1</v>
      </c>
      <c r="G11" t="s">
        <v>45</v>
      </c>
      <c r="H11" s="1">
        <v>1213127.9115099031</v>
      </c>
      <c r="I11" t="s">
        <v>1</v>
      </c>
      <c r="L11" s="1"/>
      <c r="Q11" s="1"/>
    </row>
    <row r="12" spans="4:17" ht="15">
      <c r="D12" s="3"/>
      <c r="G12" t="s">
        <v>46</v>
      </c>
      <c r="H12" s="1">
        <v>299528.1015089162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49</v>
      </c>
      <c r="D14" s="3">
        <v>103213.383602545</v>
      </c>
      <c r="E14" t="s">
        <v>1</v>
      </c>
      <c r="G14" t="s">
        <v>45</v>
      </c>
      <c r="H14" s="1">
        <v>82775.61812598837</v>
      </c>
      <c r="I14" t="s">
        <v>1</v>
      </c>
      <c r="L14" s="1"/>
      <c r="Q14" s="1"/>
    </row>
    <row r="15" spans="4:17" ht="15">
      <c r="D15" s="3"/>
      <c r="G15" t="s">
        <v>46</v>
      </c>
      <c r="H15" s="1">
        <v>20437.765476556615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3</v>
      </c>
      <c r="D17" s="3">
        <v>5640.404987111879</v>
      </c>
      <c r="E17" t="s">
        <v>1</v>
      </c>
      <c r="G17" t="s">
        <v>45</v>
      </c>
      <c r="H17" s="1">
        <v>4523.521979349012</v>
      </c>
      <c r="I17" t="s">
        <v>1</v>
      </c>
      <c r="L17" s="1"/>
      <c r="Q17" s="1"/>
    </row>
    <row r="18" spans="4:17" ht="15">
      <c r="D18" s="3"/>
      <c r="G18" t="s">
        <v>46</v>
      </c>
      <c r="H18" s="1">
        <v>1116.8830077628659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2</v>
      </c>
      <c r="D20" s="3">
        <v>2007.969462813148</v>
      </c>
      <c r="E20" t="s">
        <v>1</v>
      </c>
      <c r="G20" t="s">
        <v>45</v>
      </c>
      <c r="H20" s="1">
        <v>1610.3620253601375</v>
      </c>
      <c r="I20" t="s">
        <v>1</v>
      </c>
      <c r="L20" s="1"/>
      <c r="Q20" s="1"/>
    </row>
    <row r="21" spans="7:17" ht="15">
      <c r="G21" t="s">
        <v>46</v>
      </c>
      <c r="H21" s="1">
        <v>397.6074374530105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I47" sqref="I47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20" t="s">
        <v>105</v>
      </c>
      <c r="C2" s="18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8" ht="45" customHeight="1">
      <c r="B4" s="38" t="s">
        <v>52</v>
      </c>
      <c r="C4" s="37"/>
      <c r="D4" s="37"/>
      <c r="E4" s="37"/>
      <c r="F4" s="37"/>
      <c r="G4" s="37"/>
      <c r="H4" s="5"/>
    </row>
    <row r="5" spans="2:7" ht="15">
      <c r="B5" s="6"/>
      <c r="C5" s="6"/>
      <c r="D5" s="6"/>
      <c r="E5" s="40" t="s">
        <v>1</v>
      </c>
      <c r="F5" s="40"/>
      <c r="G5" s="6"/>
    </row>
    <row r="6" spans="2:7" ht="15">
      <c r="B6" s="6"/>
      <c r="C6" s="6"/>
      <c r="D6" s="6"/>
      <c r="E6" s="4" t="s">
        <v>42</v>
      </c>
      <c r="F6" s="4" t="s">
        <v>43</v>
      </c>
      <c r="G6" s="6"/>
    </row>
    <row r="7" spans="2:8" ht="15">
      <c r="B7" s="6"/>
      <c r="C7" s="6"/>
      <c r="D7" s="6"/>
      <c r="E7" s="19">
        <f>SUM(E8:E46)</f>
        <v>710428.9600000002</v>
      </c>
      <c r="F7" s="19">
        <f>SUM(F8:F46)</f>
        <v>435483.79999999993</v>
      </c>
      <c r="G7" s="8"/>
      <c r="H7" s="11"/>
    </row>
    <row r="8" spans="2:7" ht="15">
      <c r="B8" s="12" t="s">
        <v>6</v>
      </c>
      <c r="C8" s="12"/>
      <c r="D8" s="12"/>
      <c r="E8" s="10">
        <v>272.404</v>
      </c>
      <c r="F8" s="8">
        <v>265.846</v>
      </c>
      <c r="G8" s="6"/>
    </row>
    <row r="9" spans="2:7" ht="15">
      <c r="B9" s="39" t="s">
        <v>7</v>
      </c>
      <c r="C9" s="39"/>
      <c r="D9" s="39"/>
      <c r="E9" s="13">
        <v>213.281</v>
      </c>
      <c r="F9" s="8">
        <v>291.161</v>
      </c>
      <c r="G9" s="6"/>
    </row>
    <row r="10" spans="2:7" ht="15">
      <c r="B10" s="39" t="s">
        <v>8</v>
      </c>
      <c r="C10" s="39"/>
      <c r="D10" s="39"/>
      <c r="E10" s="13">
        <v>12114.718</v>
      </c>
      <c r="F10" s="8">
        <v>12097.431</v>
      </c>
      <c r="G10" s="6"/>
    </row>
    <row r="11" spans="2:7" ht="15">
      <c r="B11" s="39" t="s">
        <v>9</v>
      </c>
      <c r="C11" s="39"/>
      <c r="D11" s="39"/>
      <c r="E11" s="13">
        <v>245</v>
      </c>
      <c r="F11" s="8">
        <v>1425</v>
      </c>
      <c r="G11" s="6"/>
    </row>
    <row r="12" spans="2:7" ht="15">
      <c r="B12" s="39" t="s">
        <v>10</v>
      </c>
      <c r="C12" s="39"/>
      <c r="D12" s="39"/>
      <c r="E12" s="13">
        <v>2842</v>
      </c>
      <c r="F12" s="8">
        <v>570</v>
      </c>
      <c r="G12" s="6"/>
    </row>
    <row r="13" spans="2:7" ht="15">
      <c r="B13" s="39" t="s">
        <v>11</v>
      </c>
      <c r="C13" s="39"/>
      <c r="D13" s="39"/>
      <c r="E13" s="13">
        <v>2534.921</v>
      </c>
      <c r="F13" s="8">
        <v>2409.14</v>
      </c>
      <c r="G13" s="6"/>
    </row>
    <row r="14" spans="2:7" ht="15">
      <c r="B14" s="39" t="s">
        <v>12</v>
      </c>
      <c r="C14" s="39"/>
      <c r="D14" s="39"/>
      <c r="E14" s="13">
        <v>50.405</v>
      </c>
      <c r="F14" s="8">
        <v>7.692</v>
      </c>
      <c r="G14" s="6"/>
    </row>
    <row r="15" spans="2:7" ht="15">
      <c r="B15" s="39" t="s">
        <v>13</v>
      </c>
      <c r="C15" s="39"/>
      <c r="D15" s="39"/>
      <c r="E15" s="13">
        <v>980</v>
      </c>
      <c r="F15" s="8">
        <v>1900</v>
      </c>
      <c r="G15" s="6"/>
    </row>
    <row r="16" spans="2:7" ht="15">
      <c r="B16" s="16" t="s">
        <v>14</v>
      </c>
      <c r="C16" s="16"/>
      <c r="D16" s="16"/>
      <c r="E16" s="13">
        <v>325750.622</v>
      </c>
      <c r="F16" s="8">
        <v>139209.191</v>
      </c>
      <c r="G16" s="6"/>
    </row>
    <row r="17" spans="2:7" ht="15">
      <c r="B17" s="39" t="s">
        <v>15</v>
      </c>
      <c r="C17" s="39"/>
      <c r="D17" s="39"/>
      <c r="E17" s="13">
        <v>1411.788</v>
      </c>
      <c r="F17" s="8">
        <v>442.035</v>
      </c>
      <c r="G17" s="6"/>
    </row>
    <row r="18" spans="2:7" ht="15">
      <c r="B18" s="41" t="s">
        <v>16</v>
      </c>
      <c r="C18" s="41"/>
      <c r="D18" s="41"/>
      <c r="E18" s="14">
        <v>4033.462</v>
      </c>
      <c r="F18" s="8">
        <v>3411.889</v>
      </c>
      <c r="G18" s="6"/>
    </row>
    <row r="19" spans="2:7" ht="15">
      <c r="B19" s="16" t="s">
        <v>50</v>
      </c>
      <c r="C19" s="17"/>
      <c r="D19" s="17"/>
      <c r="E19" s="14">
        <v>402.611</v>
      </c>
      <c r="F19" s="8">
        <v>321.281</v>
      </c>
      <c r="G19" s="6"/>
    </row>
    <row r="20" spans="2:7" ht="15">
      <c r="B20" s="39" t="s">
        <v>17</v>
      </c>
      <c r="C20" s="39"/>
      <c r="D20" s="39"/>
      <c r="E20" s="15">
        <v>432.082</v>
      </c>
      <c r="F20" s="8">
        <v>177.745</v>
      </c>
      <c r="G20" s="6"/>
    </row>
    <row r="21" spans="2:7" ht="15">
      <c r="B21" s="39" t="s">
        <v>18</v>
      </c>
      <c r="C21" s="39"/>
      <c r="D21" s="39"/>
      <c r="E21" s="13">
        <v>2044.77</v>
      </c>
      <c r="F21" s="8">
        <v>660.725</v>
      </c>
      <c r="G21" s="6"/>
    </row>
    <row r="22" spans="2:7" ht="15">
      <c r="B22" s="39" t="s">
        <v>19</v>
      </c>
      <c r="C22" s="39"/>
      <c r="D22" s="39"/>
      <c r="E22" s="13">
        <v>2773.4</v>
      </c>
      <c r="F22" s="8">
        <v>4807</v>
      </c>
      <c r="G22" s="6"/>
    </row>
    <row r="23" spans="2:7" ht="15">
      <c r="B23" s="16" t="s">
        <v>20</v>
      </c>
      <c r="C23" s="16"/>
      <c r="D23" s="16"/>
      <c r="E23" s="13">
        <v>334213.489</v>
      </c>
      <c r="F23" s="8">
        <v>189340.684</v>
      </c>
      <c r="G23" s="6"/>
    </row>
    <row r="24" spans="2:7" ht="15">
      <c r="B24" s="39" t="s">
        <v>21</v>
      </c>
      <c r="C24" s="39"/>
      <c r="D24" s="39"/>
      <c r="E24" s="13">
        <v>1545.636</v>
      </c>
      <c r="F24" s="8">
        <v>1225.899</v>
      </c>
      <c r="G24" s="6"/>
    </row>
    <row r="25" spans="2:7" ht="15">
      <c r="B25" s="39" t="s">
        <v>22</v>
      </c>
      <c r="C25" s="39"/>
      <c r="D25" s="39"/>
      <c r="E25" s="13">
        <v>1418.907</v>
      </c>
      <c r="F25" s="8">
        <v>1276.602</v>
      </c>
      <c r="G25" s="6"/>
    </row>
    <row r="26" spans="2:7" ht="15">
      <c r="B26" s="39" t="s">
        <v>23</v>
      </c>
      <c r="C26" s="39"/>
      <c r="D26" s="39"/>
      <c r="E26" s="13">
        <v>105.35</v>
      </c>
      <c r="F26" s="8">
        <v>40.85</v>
      </c>
      <c r="G26" s="6"/>
    </row>
    <row r="27" spans="2:7" ht="15">
      <c r="B27" s="39" t="s">
        <v>24</v>
      </c>
      <c r="C27" s="39"/>
      <c r="D27" s="39"/>
      <c r="E27" s="13">
        <v>738.548</v>
      </c>
      <c r="F27" s="8">
        <v>53490.871</v>
      </c>
      <c r="G27" s="6"/>
    </row>
    <row r="28" spans="2:7" ht="15">
      <c r="B28" s="39" t="s">
        <v>25</v>
      </c>
      <c r="C28" s="39"/>
      <c r="D28" s="39"/>
      <c r="E28" s="13">
        <v>159.544</v>
      </c>
      <c r="F28" s="8">
        <v>2.09</v>
      </c>
      <c r="G28" s="6"/>
    </row>
    <row r="29" spans="2:7" ht="15">
      <c r="B29" s="39" t="s">
        <v>26</v>
      </c>
      <c r="C29" s="39"/>
      <c r="D29" s="39"/>
      <c r="E29" s="13">
        <v>1235.682</v>
      </c>
      <c r="F29" s="8">
        <v>1440.77</v>
      </c>
      <c r="G29" s="6"/>
    </row>
    <row r="30" spans="2:7" ht="15">
      <c r="B30" s="39" t="s">
        <v>27</v>
      </c>
      <c r="C30" s="39"/>
      <c r="D30" s="39"/>
      <c r="E30" s="13">
        <v>66.64</v>
      </c>
      <c r="F30" s="8">
        <v>600.4</v>
      </c>
      <c r="G30" s="6"/>
    </row>
    <row r="31" spans="2:7" ht="15">
      <c r="B31" s="39" t="s">
        <v>28</v>
      </c>
      <c r="C31" s="39"/>
      <c r="D31" s="39"/>
      <c r="E31" s="13">
        <v>166.992</v>
      </c>
      <c r="F31" s="8">
        <v>111.293</v>
      </c>
      <c r="G31" s="6"/>
    </row>
    <row r="32" spans="2:7" ht="15">
      <c r="B32" s="39" t="s">
        <v>29</v>
      </c>
      <c r="C32" s="39"/>
      <c r="D32" s="39"/>
      <c r="E32" s="13">
        <v>254.8</v>
      </c>
      <c r="F32" s="8">
        <v>180.5</v>
      </c>
      <c r="G32" s="6"/>
    </row>
    <row r="33" spans="2:7" ht="15">
      <c r="B33" s="39" t="s">
        <v>30</v>
      </c>
      <c r="C33" s="39"/>
      <c r="D33" s="39"/>
      <c r="E33" s="13">
        <v>1793.4</v>
      </c>
      <c r="F33" s="8">
        <v>1919</v>
      </c>
      <c r="G33" s="6"/>
    </row>
    <row r="34" spans="2:7" ht="15">
      <c r="B34" s="39" t="s">
        <v>31</v>
      </c>
      <c r="C34" s="39"/>
      <c r="D34" s="39"/>
      <c r="E34" s="13">
        <v>89.172</v>
      </c>
      <c r="F34" s="8">
        <v>35.8</v>
      </c>
      <c r="G34" s="6"/>
    </row>
    <row r="35" spans="2:7" ht="15">
      <c r="B35" s="39" t="s">
        <v>32</v>
      </c>
      <c r="C35" s="39"/>
      <c r="D35" s="39"/>
      <c r="E35" s="13">
        <v>1470</v>
      </c>
      <c r="F35" s="8">
        <v>1235</v>
      </c>
      <c r="G35" s="6"/>
    </row>
    <row r="36" spans="2:7" ht="15">
      <c r="B36" s="39" t="s">
        <v>51</v>
      </c>
      <c r="C36" s="39"/>
      <c r="D36" s="39"/>
      <c r="E36" s="13">
        <v>4325.14</v>
      </c>
      <c r="F36" s="8">
        <v>7896.674</v>
      </c>
      <c r="G36" s="6"/>
    </row>
    <row r="37" spans="2:7" ht="15">
      <c r="B37" s="39" t="s">
        <v>33</v>
      </c>
      <c r="C37" s="39"/>
      <c r="D37" s="39"/>
      <c r="E37" s="13">
        <v>108.643</v>
      </c>
      <c r="F37" s="8">
        <v>517.883</v>
      </c>
      <c r="G37" s="6"/>
    </row>
    <row r="38" spans="2:7" ht="15">
      <c r="B38" s="39" t="s">
        <v>34</v>
      </c>
      <c r="C38" s="39"/>
      <c r="D38" s="39"/>
      <c r="E38" s="13">
        <v>622.045</v>
      </c>
      <c r="F38" s="8">
        <v>118.375</v>
      </c>
      <c r="G38" s="6"/>
    </row>
    <row r="39" spans="2:7" ht="15">
      <c r="B39" s="16" t="s">
        <v>35</v>
      </c>
      <c r="C39" s="16"/>
      <c r="D39" s="16"/>
      <c r="E39" s="13">
        <v>78.864</v>
      </c>
      <c r="F39" s="8">
        <v>45.516</v>
      </c>
      <c r="G39" s="6"/>
    </row>
    <row r="40" spans="2:7" ht="15">
      <c r="B40" s="39" t="s">
        <v>36</v>
      </c>
      <c r="C40" s="39"/>
      <c r="D40" s="39"/>
      <c r="E40" s="13">
        <v>558.6</v>
      </c>
      <c r="F40" s="8">
        <v>541.5</v>
      </c>
      <c r="G40" s="6"/>
    </row>
    <row r="41" spans="2:7" ht="15">
      <c r="B41" s="39" t="s">
        <v>37</v>
      </c>
      <c r="C41" s="39"/>
      <c r="D41" s="39"/>
      <c r="E41" s="13">
        <v>245</v>
      </c>
      <c r="F41" s="8">
        <v>475</v>
      </c>
      <c r="G41" s="6"/>
    </row>
    <row r="42" spans="2:7" ht="15">
      <c r="B42" s="16" t="s">
        <v>38</v>
      </c>
      <c r="C42" s="16"/>
      <c r="D42" s="16"/>
      <c r="E42" s="13">
        <v>37.73</v>
      </c>
      <c r="F42" s="8">
        <v>177.65</v>
      </c>
      <c r="G42" s="6"/>
    </row>
    <row r="43" spans="2:7" ht="15">
      <c r="B43" s="39" t="s">
        <v>39</v>
      </c>
      <c r="C43" s="39"/>
      <c r="D43" s="39"/>
      <c r="E43" s="13">
        <v>330.214</v>
      </c>
      <c r="F43" s="8">
        <v>445.602</v>
      </c>
      <c r="G43" s="6"/>
    </row>
    <row r="44" spans="2:7" ht="15">
      <c r="B44" s="39" t="s">
        <v>40</v>
      </c>
      <c r="C44" s="39"/>
      <c r="D44" s="39"/>
      <c r="E44" s="13">
        <v>775.001</v>
      </c>
      <c r="F44" s="8">
        <v>1344.431</v>
      </c>
      <c r="G44" s="6"/>
    </row>
    <row r="45" spans="2:7" ht="15">
      <c r="B45" s="16" t="s">
        <v>44</v>
      </c>
      <c r="C45" s="16"/>
      <c r="D45" s="16"/>
      <c r="E45" s="13">
        <v>196.951</v>
      </c>
      <c r="F45" s="8">
        <v>110.941</v>
      </c>
      <c r="G45" s="6"/>
    </row>
    <row r="46" spans="2:6" ht="15">
      <c r="B46" s="9" t="s">
        <v>41</v>
      </c>
      <c r="C46" s="9"/>
      <c r="D46" s="9"/>
      <c r="E46" s="13">
        <v>3791.148</v>
      </c>
      <c r="F46" s="11">
        <v>4914.333</v>
      </c>
    </row>
  </sheetData>
  <sheetProtection/>
  <mergeCells count="33">
    <mergeCell ref="B20:D20"/>
    <mergeCell ref="B9:D9"/>
    <mergeCell ref="B17:D17"/>
    <mergeCell ref="B4:G4"/>
    <mergeCell ref="B35:D35"/>
    <mergeCell ref="B22:D22"/>
    <mergeCell ref="B24:D24"/>
    <mergeCell ref="B25:D25"/>
    <mergeCell ref="B26:D26"/>
    <mergeCell ref="B27:D27"/>
    <mergeCell ref="B36:D36"/>
    <mergeCell ref="B29:D29"/>
    <mergeCell ref="B30:D30"/>
    <mergeCell ref="B31:D31"/>
    <mergeCell ref="B32:D32"/>
    <mergeCell ref="B33:D33"/>
    <mergeCell ref="B34:D34"/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31">
      <selection activeCell="I51" sqref="I51"/>
    </sheetView>
  </sheetViews>
  <sheetFormatPr defaultColWidth="9.140625" defaultRowHeight="15"/>
  <cols>
    <col min="1" max="1" width="4.00390625" style="21" customWidth="1"/>
    <col min="2" max="2" width="9.140625" style="21" customWidth="1"/>
    <col min="3" max="3" width="25.57421875" style="21" customWidth="1"/>
    <col min="4" max="4" width="16.28125" style="22" bestFit="1" customWidth="1"/>
    <col min="5" max="6" width="15.140625" style="22" bestFit="1" customWidth="1"/>
    <col min="7" max="16384" width="9.140625" style="21" customWidth="1"/>
  </cols>
  <sheetData>
    <row r="2" spans="2:7" ht="15">
      <c r="B2" s="23" t="s">
        <v>57</v>
      </c>
      <c r="C2" s="23"/>
      <c r="D2" s="24"/>
      <c r="E2" s="24"/>
      <c r="F2" s="24"/>
      <c r="G2" s="23"/>
    </row>
    <row r="3" spans="2:7" ht="15">
      <c r="B3" s="23" t="s">
        <v>58</v>
      </c>
      <c r="C3" s="23"/>
      <c r="D3" s="24"/>
      <c r="E3" s="24"/>
      <c r="F3" s="24"/>
      <c r="G3" s="23"/>
    </row>
    <row r="4" spans="2:7" ht="15">
      <c r="B4" s="23" t="s">
        <v>59</v>
      </c>
      <c r="C4" s="23"/>
      <c r="D4" s="24"/>
      <c r="E4" s="24"/>
      <c r="F4" s="24"/>
      <c r="G4" s="23"/>
    </row>
    <row r="5" spans="2:7" ht="15">
      <c r="B5" s="23" t="s">
        <v>60</v>
      </c>
      <c r="C5" s="23"/>
      <c r="D5" s="24"/>
      <c r="E5" s="24"/>
      <c r="F5" s="24"/>
      <c r="G5" s="23"/>
    </row>
    <row r="6" spans="2:7" ht="15">
      <c r="B6" s="23" t="s">
        <v>61</v>
      </c>
      <c r="C6" s="23"/>
      <c r="D6" s="24"/>
      <c r="E6" s="24"/>
      <c r="F6" s="24"/>
      <c r="G6" s="23"/>
    </row>
    <row r="7" ht="15.75" thickBot="1">
      <c r="B7" s="25"/>
    </row>
    <row r="8" spans="2:6" ht="15.75" thickTop="1">
      <c r="B8" s="44" t="s">
        <v>62</v>
      </c>
      <c r="C8" s="45"/>
      <c r="D8" s="48" t="s">
        <v>63</v>
      </c>
      <c r="E8" s="49"/>
      <c r="F8" s="50"/>
    </row>
    <row r="9" spans="2:6" ht="15">
      <c r="B9" s="46"/>
      <c r="C9" s="47"/>
      <c r="D9" s="26" t="s">
        <v>53</v>
      </c>
      <c r="E9" s="27" t="s">
        <v>42</v>
      </c>
      <c r="F9" s="28" t="s">
        <v>43</v>
      </c>
    </row>
    <row r="10" spans="1:7" ht="15.75">
      <c r="A10" s="29"/>
      <c r="B10" s="51" t="s">
        <v>64</v>
      </c>
      <c r="C10" s="52"/>
      <c r="D10" s="30">
        <f>E10+F10</f>
        <v>8013.66</v>
      </c>
      <c r="E10" s="31">
        <v>4987.14</v>
      </c>
      <c r="F10" s="32">
        <v>3026.52</v>
      </c>
      <c r="G10" s="33"/>
    </row>
    <row r="11" spans="1:7" ht="15.75">
      <c r="A11" s="29"/>
      <c r="B11" s="42" t="s">
        <v>65</v>
      </c>
      <c r="C11" s="43"/>
      <c r="D11" s="30">
        <f aca="true" t="shared" si="0" ref="D11:D49">E11+F11</f>
        <v>7353.88</v>
      </c>
      <c r="E11" s="34">
        <v>3596.19</v>
      </c>
      <c r="F11" s="35">
        <v>3757.69</v>
      </c>
      <c r="G11" s="33"/>
    </row>
    <row r="12" spans="1:7" ht="15.75">
      <c r="A12" s="29"/>
      <c r="B12" s="42" t="s">
        <v>66</v>
      </c>
      <c r="C12" s="43"/>
      <c r="D12" s="30">
        <f t="shared" si="0"/>
        <v>19136.88</v>
      </c>
      <c r="E12" s="34">
        <v>10524.26</v>
      </c>
      <c r="F12" s="35">
        <v>8612.62</v>
      </c>
      <c r="G12" s="33"/>
    </row>
    <row r="13" spans="1:7" ht="15.75">
      <c r="A13" s="29"/>
      <c r="B13" s="42" t="s">
        <v>67</v>
      </c>
      <c r="C13" s="43"/>
      <c r="D13" s="30">
        <f t="shared" si="0"/>
        <v>243805.19</v>
      </c>
      <c r="E13" s="34">
        <v>187604.08</v>
      </c>
      <c r="F13" s="35">
        <v>56201.11</v>
      </c>
      <c r="G13" s="33"/>
    </row>
    <row r="14" spans="1:7" ht="15.75">
      <c r="A14" s="29"/>
      <c r="B14" s="42" t="s">
        <v>68</v>
      </c>
      <c r="C14" s="43"/>
      <c r="D14" s="30">
        <f t="shared" si="0"/>
        <v>4695.98</v>
      </c>
      <c r="E14" s="34">
        <v>2544.27</v>
      </c>
      <c r="F14" s="35">
        <v>2151.71</v>
      </c>
      <c r="G14" s="33"/>
    </row>
    <row r="15" spans="1:7" ht="15.75">
      <c r="A15" s="29"/>
      <c r="B15" s="42" t="s">
        <v>69</v>
      </c>
      <c r="C15" s="43"/>
      <c r="D15" s="30">
        <f t="shared" si="0"/>
        <v>40564.46</v>
      </c>
      <c r="E15" s="34">
        <v>32511.22</v>
      </c>
      <c r="F15" s="35">
        <v>8053.24</v>
      </c>
      <c r="G15" s="33"/>
    </row>
    <row r="16" spans="1:7" ht="15.75">
      <c r="A16" s="29"/>
      <c r="B16" s="42" t="s">
        <v>70</v>
      </c>
      <c r="C16" s="43"/>
      <c r="D16" s="30">
        <f t="shared" si="0"/>
        <v>43056.38</v>
      </c>
      <c r="E16" s="34">
        <v>23681.01</v>
      </c>
      <c r="F16" s="35">
        <v>19375.37</v>
      </c>
      <c r="G16" s="33"/>
    </row>
    <row r="17" spans="1:7" ht="15.75">
      <c r="A17" s="29"/>
      <c r="B17" s="42" t="s">
        <v>71</v>
      </c>
      <c r="C17" s="43"/>
      <c r="D17" s="30">
        <f t="shared" si="0"/>
        <v>1118.27</v>
      </c>
      <c r="E17" s="34">
        <v>796.78</v>
      </c>
      <c r="F17" s="35">
        <v>321.49</v>
      </c>
      <c r="G17" s="33"/>
    </row>
    <row r="18" spans="1:7" ht="15.75">
      <c r="A18" s="29"/>
      <c r="B18" s="42" t="s">
        <v>72</v>
      </c>
      <c r="C18" s="43"/>
      <c r="D18" s="30">
        <f t="shared" si="0"/>
        <v>29238.28</v>
      </c>
      <c r="E18" s="34">
        <v>16917.75</v>
      </c>
      <c r="F18" s="35">
        <v>12320.53</v>
      </c>
      <c r="G18" s="33"/>
    </row>
    <row r="19" spans="1:7" ht="15.75">
      <c r="A19" s="29"/>
      <c r="B19" s="42" t="s">
        <v>73</v>
      </c>
      <c r="C19" s="43"/>
      <c r="D19" s="30">
        <f>4843075.96</f>
        <v>4843075.96</v>
      </c>
      <c r="E19" s="34">
        <v>4305278.78</v>
      </c>
      <c r="F19" s="35">
        <v>537797.19</v>
      </c>
      <c r="G19" s="33"/>
    </row>
    <row r="20" spans="1:7" ht="15.75">
      <c r="A20" s="29"/>
      <c r="B20" s="42" t="s">
        <v>74</v>
      </c>
      <c r="C20" s="43"/>
      <c r="D20" s="30">
        <f t="shared" si="0"/>
        <v>9726.29</v>
      </c>
      <c r="E20" s="34">
        <v>6219.78</v>
      </c>
      <c r="F20" s="35">
        <v>3506.51</v>
      </c>
      <c r="G20" s="33"/>
    </row>
    <row r="21" spans="1:7" ht="15.75">
      <c r="A21" s="29"/>
      <c r="B21" s="42" t="s">
        <v>75</v>
      </c>
      <c r="C21" s="43"/>
      <c r="D21" s="30">
        <f t="shared" si="0"/>
        <v>87381.55</v>
      </c>
      <c r="E21" s="34">
        <v>56119.41</v>
      </c>
      <c r="F21" s="35">
        <v>31262.14</v>
      </c>
      <c r="G21" s="33"/>
    </row>
    <row r="22" spans="1:7" ht="15.75">
      <c r="A22" s="29"/>
      <c r="B22" s="42" t="s">
        <v>76</v>
      </c>
      <c r="C22" s="43"/>
      <c r="D22" s="30">
        <f t="shared" si="0"/>
        <v>7696.38</v>
      </c>
      <c r="E22" s="34">
        <v>5225.79</v>
      </c>
      <c r="F22" s="35">
        <v>2470.59</v>
      </c>
      <c r="G22" s="33"/>
    </row>
    <row r="23" spans="1:7" ht="15.75">
      <c r="A23" s="29"/>
      <c r="B23" s="42" t="s">
        <v>77</v>
      </c>
      <c r="C23" s="43"/>
      <c r="D23" s="30">
        <f t="shared" si="0"/>
        <v>61724.72</v>
      </c>
      <c r="E23" s="34">
        <v>48331.79</v>
      </c>
      <c r="F23" s="35">
        <v>13392.93</v>
      </c>
      <c r="G23" s="33"/>
    </row>
    <row r="24" spans="1:7" ht="15.75">
      <c r="A24" s="29"/>
      <c r="B24" s="42" t="s">
        <v>78</v>
      </c>
      <c r="C24" s="43"/>
      <c r="D24" s="30">
        <f>E24+F24</f>
        <v>58892.59</v>
      </c>
      <c r="E24" s="34">
        <v>32123.23</v>
      </c>
      <c r="F24" s="35">
        <v>26769.36</v>
      </c>
      <c r="G24" s="33"/>
    </row>
    <row r="25" spans="1:7" ht="15.75">
      <c r="A25" s="29"/>
      <c r="B25" s="42" t="s">
        <v>79</v>
      </c>
      <c r="C25" s="43"/>
      <c r="D25" s="30">
        <f>1519.21</f>
        <v>1519.21</v>
      </c>
      <c r="E25" s="34">
        <v>742.93</v>
      </c>
      <c r="F25" s="35">
        <v>776.29</v>
      </c>
      <c r="G25" s="33"/>
    </row>
    <row r="26" spans="1:7" ht="15.75">
      <c r="A26" s="29"/>
      <c r="B26" s="42" t="s">
        <v>80</v>
      </c>
      <c r="C26" s="43"/>
      <c r="D26" s="30">
        <f t="shared" si="0"/>
        <v>5647958.53</v>
      </c>
      <c r="E26" s="34">
        <v>4782955.87</v>
      </c>
      <c r="F26" s="35">
        <v>865002.66</v>
      </c>
      <c r="G26" s="33"/>
    </row>
    <row r="27" spans="1:7" ht="15.75">
      <c r="A27" s="29"/>
      <c r="B27" s="42" t="s">
        <v>81</v>
      </c>
      <c r="C27" s="43"/>
      <c r="D27" s="30">
        <f t="shared" si="0"/>
        <v>37056.700000000004</v>
      </c>
      <c r="E27" s="34">
        <v>26732.08</v>
      </c>
      <c r="F27" s="35">
        <v>10324.62</v>
      </c>
      <c r="G27" s="33"/>
    </row>
    <row r="28" spans="1:7" ht="15.75">
      <c r="A28" s="29"/>
      <c r="B28" s="42" t="s">
        <v>82</v>
      </c>
      <c r="C28" s="43"/>
      <c r="D28" s="30">
        <f t="shared" si="0"/>
        <v>17899.079999999998</v>
      </c>
      <c r="E28" s="34">
        <v>9987.72</v>
      </c>
      <c r="F28" s="35">
        <v>7911.36</v>
      </c>
      <c r="G28" s="33"/>
    </row>
    <row r="29" spans="1:7" ht="15.75">
      <c r="A29" s="29"/>
      <c r="B29" s="42" t="s">
        <v>83</v>
      </c>
      <c r="C29" s="43"/>
      <c r="D29" s="30">
        <f t="shared" si="0"/>
        <v>2198.58</v>
      </c>
      <c r="E29" s="34">
        <v>1555.23</v>
      </c>
      <c r="F29" s="35">
        <v>643.35</v>
      </c>
      <c r="G29" s="33"/>
    </row>
    <row r="30" spans="1:7" ht="15.75">
      <c r="A30" s="29"/>
      <c r="B30" s="42" t="s">
        <v>84</v>
      </c>
      <c r="C30" s="43"/>
      <c r="D30" s="30">
        <f t="shared" si="0"/>
        <v>79348.67</v>
      </c>
      <c r="E30" s="34">
        <v>18725.75</v>
      </c>
      <c r="F30" s="35">
        <v>60622.92</v>
      </c>
      <c r="G30" s="33"/>
    </row>
    <row r="31" spans="1:7" ht="15.75">
      <c r="A31" s="29"/>
      <c r="B31" s="42" t="s">
        <v>85</v>
      </c>
      <c r="C31" s="43"/>
      <c r="D31" s="30">
        <f t="shared" si="0"/>
        <v>3265.5200000000004</v>
      </c>
      <c r="E31" s="34">
        <v>2227.88</v>
      </c>
      <c r="F31" s="35">
        <v>1037.64</v>
      </c>
      <c r="G31" s="33"/>
    </row>
    <row r="32" spans="1:7" ht="15.75">
      <c r="A32" s="29"/>
      <c r="B32" s="42" t="s">
        <v>86</v>
      </c>
      <c r="C32" s="43"/>
      <c r="D32" s="30">
        <f t="shared" si="0"/>
        <v>3621.8700000000003</v>
      </c>
      <c r="E32" s="34">
        <v>3617.76</v>
      </c>
      <c r="F32" s="35">
        <v>4.11</v>
      </c>
      <c r="G32" s="33"/>
    </row>
    <row r="33" spans="1:7" ht="15.75">
      <c r="A33" s="29"/>
      <c r="B33" s="42" t="s">
        <v>87</v>
      </c>
      <c r="C33" s="43"/>
      <c r="D33" s="30">
        <f t="shared" si="0"/>
        <v>26469.13</v>
      </c>
      <c r="E33" s="34">
        <v>18026.06</v>
      </c>
      <c r="F33" s="35">
        <v>8443.07</v>
      </c>
      <c r="G33" s="33"/>
    </row>
    <row r="34" spans="1:7" ht="15.75">
      <c r="A34" s="29"/>
      <c r="B34" s="42" t="s">
        <v>88</v>
      </c>
      <c r="C34" s="43"/>
      <c r="D34" s="30">
        <f>3754.6</f>
        <v>3754.6</v>
      </c>
      <c r="E34" s="34">
        <v>1599.93</v>
      </c>
      <c r="F34" s="35">
        <v>2154.68</v>
      </c>
      <c r="G34" s="33"/>
    </row>
    <row r="35" spans="1:7" ht="15.75">
      <c r="A35" s="29"/>
      <c r="B35" s="42" t="s">
        <v>89</v>
      </c>
      <c r="C35" s="43"/>
      <c r="D35" s="30">
        <f t="shared" si="0"/>
        <v>2947.01</v>
      </c>
      <c r="E35" s="34">
        <v>1919.22</v>
      </c>
      <c r="F35" s="35">
        <v>1027.79</v>
      </c>
      <c r="G35" s="33"/>
    </row>
    <row r="36" spans="1:7" ht="15.75">
      <c r="A36" s="29"/>
      <c r="B36" s="42" t="s">
        <v>90</v>
      </c>
      <c r="C36" s="43"/>
      <c r="D36" s="30">
        <f t="shared" si="0"/>
        <v>46383.36</v>
      </c>
      <c r="E36" s="34">
        <v>25156.32</v>
      </c>
      <c r="F36" s="35">
        <v>21227.04</v>
      </c>
      <c r="G36" s="33"/>
    </row>
    <row r="37" spans="1:7" ht="15.75">
      <c r="A37" s="29"/>
      <c r="B37" s="42" t="s">
        <v>91</v>
      </c>
      <c r="C37" s="43"/>
      <c r="D37" s="30">
        <f t="shared" si="0"/>
        <v>119.08000000000001</v>
      </c>
      <c r="E37" s="34">
        <v>76.79</v>
      </c>
      <c r="F37" s="35">
        <v>42.29</v>
      </c>
      <c r="G37" s="33"/>
    </row>
    <row r="38" spans="1:7" ht="15.75">
      <c r="A38" s="29"/>
      <c r="B38" s="42" t="s">
        <v>92</v>
      </c>
      <c r="C38" s="43"/>
      <c r="D38" s="30">
        <f t="shared" si="0"/>
        <v>36145.29</v>
      </c>
      <c r="E38" s="34">
        <v>23038.29</v>
      </c>
      <c r="F38" s="35">
        <v>13107</v>
      </c>
      <c r="G38" s="33"/>
    </row>
    <row r="39" spans="1:7" ht="15.75">
      <c r="A39" s="29"/>
      <c r="B39" s="42" t="s">
        <v>93</v>
      </c>
      <c r="C39" s="43"/>
      <c r="D39" s="30">
        <f>111448.47</f>
        <v>111448.47</v>
      </c>
      <c r="E39" s="34">
        <v>64351.98</v>
      </c>
      <c r="F39" s="35">
        <v>47096.48</v>
      </c>
      <c r="G39" s="33"/>
    </row>
    <row r="40" spans="1:7" ht="15.75">
      <c r="A40" s="29"/>
      <c r="B40" s="42" t="s">
        <v>94</v>
      </c>
      <c r="C40" s="43"/>
      <c r="D40" s="30">
        <f t="shared" si="0"/>
        <v>4831.6900000000005</v>
      </c>
      <c r="E40" s="34">
        <v>1405.58</v>
      </c>
      <c r="F40" s="35">
        <v>3426.11</v>
      </c>
      <c r="G40" s="33"/>
    </row>
    <row r="41" spans="1:7" ht="15.75">
      <c r="A41" s="29"/>
      <c r="B41" s="42" t="s">
        <v>95</v>
      </c>
      <c r="C41" s="43"/>
      <c r="D41" s="30">
        <f t="shared" si="0"/>
        <v>10278.96</v>
      </c>
      <c r="E41" s="34">
        <v>9251.06</v>
      </c>
      <c r="F41" s="35">
        <v>1027.9</v>
      </c>
      <c r="G41" s="33"/>
    </row>
    <row r="42" spans="1:7" ht="15.75">
      <c r="A42" s="29"/>
      <c r="B42" s="42" t="s">
        <v>96</v>
      </c>
      <c r="C42" s="43"/>
      <c r="D42" s="30">
        <f>501.231</f>
        <v>501.231</v>
      </c>
      <c r="E42" s="34">
        <v>286.3</v>
      </c>
      <c r="F42" s="35">
        <v>214.94</v>
      </c>
      <c r="G42" s="33"/>
    </row>
    <row r="43" spans="1:7" ht="15.75">
      <c r="A43" s="29"/>
      <c r="B43" s="42" t="s">
        <v>97</v>
      </c>
      <c r="C43" s="43"/>
      <c r="D43" s="30">
        <f t="shared" si="0"/>
        <v>12225.43</v>
      </c>
      <c r="E43" s="34">
        <v>6716.97</v>
      </c>
      <c r="F43" s="35">
        <v>5508.46</v>
      </c>
      <c r="G43" s="33"/>
    </row>
    <row r="44" spans="1:7" ht="15.75">
      <c r="A44" s="29"/>
      <c r="B44" s="42" t="s">
        <v>98</v>
      </c>
      <c r="C44" s="43"/>
      <c r="D44" s="30">
        <f t="shared" si="0"/>
        <v>3012.6099999999997</v>
      </c>
      <c r="E44" s="34">
        <v>1014.51</v>
      </c>
      <c r="F44" s="35">
        <v>1998.1</v>
      </c>
      <c r="G44" s="33"/>
    </row>
    <row r="45" spans="1:7" ht="15.75">
      <c r="A45" s="29"/>
      <c r="B45" s="42" t="s">
        <v>99</v>
      </c>
      <c r="C45" s="43"/>
      <c r="D45" s="30">
        <f t="shared" si="0"/>
        <v>5419.38</v>
      </c>
      <c r="E45" s="34">
        <v>2728.58</v>
      </c>
      <c r="F45" s="35">
        <v>2690.8</v>
      </c>
      <c r="G45" s="33"/>
    </row>
    <row r="46" spans="1:7" ht="15.75">
      <c r="A46" s="29"/>
      <c r="B46" s="42" t="s">
        <v>100</v>
      </c>
      <c r="C46" s="43"/>
      <c r="D46" s="30">
        <f t="shared" si="0"/>
        <v>7152.67</v>
      </c>
      <c r="E46" s="34">
        <v>4121.56</v>
      </c>
      <c r="F46" s="35">
        <v>3031.11</v>
      </c>
      <c r="G46" s="33"/>
    </row>
    <row r="47" spans="1:7" ht="15.75">
      <c r="A47" s="29"/>
      <c r="B47" s="42" t="s">
        <v>101</v>
      </c>
      <c r="C47" s="43"/>
      <c r="D47" s="30">
        <f t="shared" si="0"/>
        <v>28536.58</v>
      </c>
      <c r="E47" s="34">
        <v>13516.18</v>
      </c>
      <c r="F47" s="35">
        <v>15020.4</v>
      </c>
      <c r="G47" s="33"/>
    </row>
    <row r="48" spans="1:7" ht="15.75">
      <c r="A48" s="29"/>
      <c r="B48" s="42" t="s">
        <v>102</v>
      </c>
      <c r="C48" s="43"/>
      <c r="D48" s="30">
        <f t="shared" si="0"/>
        <v>4264.82</v>
      </c>
      <c r="E48" s="34">
        <v>2974.56</v>
      </c>
      <c r="F48" s="35">
        <v>1290.26</v>
      </c>
      <c r="G48" s="33"/>
    </row>
    <row r="49" spans="1:7" ht="15.75">
      <c r="A49" s="29"/>
      <c r="B49" s="42" t="s">
        <v>103</v>
      </c>
      <c r="C49" s="43"/>
      <c r="D49" s="36">
        <f t="shared" si="0"/>
        <v>92709.48000000001</v>
      </c>
      <c r="E49" s="34">
        <v>63502.51</v>
      </c>
      <c r="F49" s="35">
        <v>29206.97</v>
      </c>
      <c r="G49" s="33"/>
    </row>
    <row r="50" spans="2:6" ht="15">
      <c r="B50" s="53" t="s">
        <v>104</v>
      </c>
      <c r="C50" s="54"/>
      <c r="D50" s="57">
        <f>SUM(D10:D49)</f>
        <v>11654548.420999998</v>
      </c>
      <c r="E50" s="59">
        <f>9822693.07</f>
        <v>9822693.07</v>
      </c>
      <c r="F50" s="61">
        <f>SUM(F10:F49)</f>
        <v>1831855.3500000006</v>
      </c>
    </row>
    <row r="51" spans="2:6" ht="15.75" thickBot="1">
      <c r="B51" s="55"/>
      <c r="C51" s="56"/>
      <c r="D51" s="58"/>
      <c r="E51" s="60"/>
      <c r="F51" s="62"/>
    </row>
    <row r="52" ht="15.75" thickTop="1"/>
  </sheetData>
  <sheetProtection/>
  <mergeCells count="46">
    <mergeCell ref="B50:C51"/>
    <mergeCell ref="D50:D51"/>
    <mergeCell ref="E50:E51"/>
    <mergeCell ref="F50:F51"/>
    <mergeCell ref="B44:C44"/>
    <mergeCell ref="B45:C45"/>
    <mergeCell ref="B46:C46"/>
    <mergeCell ref="B47:C47"/>
    <mergeCell ref="B48:C48"/>
    <mergeCell ref="B49:C4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9"/>
    <mergeCell ref="D8:F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rintOptions/>
  <pageMargins left="0.55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2014-05-21T11:21:13Z</dcterms:modified>
  <cp:category/>
  <cp:version/>
  <cp:contentType/>
  <cp:contentStatus/>
</cp:coreProperties>
</file>