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6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DB29" i="1" l="1"/>
  <c r="DB26" i="1"/>
  <c r="CY29" i="1"/>
  <c r="CY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29" i="1"/>
  <c r="C26" i="1"/>
  <c r="CY23" i="1" l="1"/>
  <c r="CY20" i="1"/>
  <c r="CY19" i="1"/>
  <c r="CY14" i="1"/>
  <c r="CY10" i="1"/>
</calcChain>
</file>

<file path=xl/sharedStrings.xml><?xml version="1.0" encoding="utf-8"?>
<sst xmlns="http://schemas.openxmlformats.org/spreadsheetml/2006/main" count="38" uniqueCount="36">
  <si>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</si>
  <si>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</si>
  <si>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</si>
  <si>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</si>
  <si>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</si>
  <si>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</si>
  <si>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</si>
  <si>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</si>
  <si>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</si>
  <si>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</si>
  <si>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</si>
  <si>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</si>
  <si>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</si>
  <si>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</si>
  <si>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</si>
  <si>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</si>
  <si>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</si>
  <si>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</si>
  <si>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</si>
  <si>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</si>
  <si>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</si>
  <si>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</si>
  <si>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</si>
  <si>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</si>
  <si>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</si>
  <si>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</si>
  <si>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</si>
  <si>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</si>
  <si>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</si>
  <si>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</si>
  <si>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</si>
  <si>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IULIE 2020                                                                                 </t>
  </si>
  <si>
    <t xml:space="preserve">TSO balancing actions  -  JULY 2020                                                                                 </t>
  </si>
  <si>
    <t>vanzare</t>
  </si>
  <si>
    <t xml:space="preserve">cumparare </t>
  </si>
  <si>
    <t>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</si>
</sst>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20" xfId="1" applyNumberFormat="1" applyFont="1" applyFill="1" applyBorder="1" applyAlignment="1">
      <alignment horizontal="center" vertical="center"/>
    </xf>
    <xf numFmtId="2" fontId="2" fillId="2" borderId="20" xfId="1" applyNumberFormat="1" applyFont="1" applyFill="1" applyBorder="1" applyAlignment="1">
      <alignment horizontal="center" vertical="center"/>
    </xf>
    <xf numFmtId="2" fontId="10" fillId="2" borderId="22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6" xfId="1" applyFont="1" applyFill="1" applyBorder="1" applyAlignment="1">
      <alignment vertical="center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2" fontId="2" fillId="2" borderId="27" xfId="1" applyNumberFormat="1" applyFont="1" applyFill="1" applyBorder="1" applyAlignment="1">
      <alignment horizontal="center" vertical="center"/>
    </xf>
    <xf numFmtId="2" fontId="10" fillId="2" borderId="24" xfId="1" applyNumberFormat="1" applyFont="1" applyFill="1" applyBorder="1" applyAlignment="1">
      <alignment horizontal="center" vertical="center" wrapText="1"/>
    </xf>
    <xf numFmtId="3" fontId="5" fillId="5" borderId="28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4" fontId="2" fillId="5" borderId="27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3" fontId="5" fillId="4" borderId="26" xfId="1" applyNumberFormat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4" fillId="0" borderId="31" xfId="1" applyFont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2" borderId="34" xfId="1" applyFont="1" applyFill="1" applyBorder="1" applyAlignment="1">
      <alignment horizontal="left" vertical="center"/>
    </xf>
    <xf numFmtId="0" fontId="2" fillId="2" borderId="35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2" fillId="2" borderId="31" xfId="1" applyFont="1" applyFill="1" applyBorder="1" applyAlignment="1">
      <alignment vertical="center" wrapText="1"/>
    </xf>
    <xf numFmtId="0" fontId="5" fillId="5" borderId="34" xfId="1" applyFont="1" applyFill="1" applyBorder="1" applyAlignment="1">
      <alignment horizontal="left" vertical="center"/>
    </xf>
    <xf numFmtId="0" fontId="2" fillId="5" borderId="35" xfId="1" applyFont="1" applyFill="1" applyBorder="1" applyAlignment="1">
      <alignment horizontal="left" vertical="center"/>
    </xf>
    <xf numFmtId="0" fontId="2" fillId="5" borderId="36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left" vertical="center" indent="5"/>
    </xf>
    <xf numFmtId="0" fontId="5" fillId="4" borderId="34" xfId="1" applyFont="1" applyFill="1" applyBorder="1" applyAlignment="1">
      <alignment horizontal="left" vertical="center"/>
    </xf>
    <xf numFmtId="0" fontId="2" fillId="4" borderId="35" xfId="1" applyFont="1" applyFill="1" applyBorder="1" applyAlignment="1">
      <alignment horizontal="left" vertical="center"/>
    </xf>
    <xf numFmtId="0" fontId="2" fillId="4" borderId="37" xfId="1" applyFont="1" applyFill="1" applyBorder="1" applyAlignment="1">
      <alignment horizontal="left" vertical="center"/>
    </xf>
    <xf numFmtId="0" fontId="5" fillId="3" borderId="34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38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3" fontId="2" fillId="0" borderId="42" xfId="1" applyNumberFormat="1" applyFont="1" applyFill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3" fontId="2" fillId="2" borderId="43" xfId="1" applyNumberFormat="1" applyFont="1" applyFill="1" applyBorder="1" applyAlignment="1">
      <alignment horizontal="center" vertical="center"/>
    </xf>
    <xf numFmtId="2" fontId="2" fillId="2" borderId="44" xfId="1" applyNumberFormat="1" applyFont="1" applyFill="1" applyBorder="1" applyAlignment="1">
      <alignment horizontal="center" vertical="center"/>
    </xf>
    <xf numFmtId="2" fontId="10" fillId="2" borderId="46" xfId="1" applyNumberFormat="1" applyFont="1" applyFill="1" applyBorder="1" applyAlignment="1">
      <alignment horizontal="center" vertical="center" wrapText="1"/>
    </xf>
    <xf numFmtId="3" fontId="5" fillId="5" borderId="45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4" fontId="2" fillId="5" borderId="44" xfId="1" applyNumberFormat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5" fillId="4" borderId="45" xfId="1" applyFont="1" applyFill="1" applyBorder="1" applyAlignment="1">
      <alignment horizontal="center" vertical="center"/>
    </xf>
    <xf numFmtId="3" fontId="5" fillId="4" borderId="43" xfId="1" applyNumberFormat="1" applyFont="1" applyFill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7" xfId="1" applyNumberFormat="1" applyFont="1" applyFill="1" applyBorder="1" applyAlignment="1">
      <alignment horizontal="center" vertical="center"/>
    </xf>
    <xf numFmtId="2" fontId="10" fillId="2" borderId="50" xfId="1" applyNumberFormat="1" applyFont="1" applyFill="1" applyBorder="1" applyAlignment="1">
      <alignment horizontal="center" vertical="center" wrapText="1"/>
    </xf>
    <xf numFmtId="3" fontId="5" fillId="5" borderId="51" xfId="1" applyNumberFormat="1" applyFont="1" applyFill="1" applyBorder="1" applyAlignment="1">
      <alignment horizontal="center" vertical="center"/>
    </xf>
    <xf numFmtId="3" fontId="2" fillId="5" borderId="16" xfId="1" applyNumberFormat="1" applyFont="1" applyFill="1" applyBorder="1" applyAlignment="1">
      <alignment horizontal="center" vertical="center"/>
    </xf>
    <xf numFmtId="4" fontId="2" fillId="5" borderId="17" xfId="1" applyNumberFormat="1" applyFont="1" applyFill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3" fontId="5" fillId="4" borderId="16" xfId="1" applyNumberFormat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vertical="center"/>
    </xf>
    <xf numFmtId="2" fontId="5" fillId="5" borderId="40" xfId="1" applyNumberFormat="1" applyFont="1" applyFill="1" applyBorder="1" applyAlignment="1">
      <alignment vertical="center"/>
    </xf>
    <xf numFmtId="164" fontId="5" fillId="0" borderId="40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vertical="center"/>
    </xf>
    <xf numFmtId="3" fontId="2" fillId="0" borderId="53" xfId="1" applyNumberFormat="1" applyFont="1" applyFill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2" fontId="2" fillId="2" borderId="55" xfId="1" applyNumberFormat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horizontal="center" vertical="center" wrapText="1"/>
    </xf>
    <xf numFmtId="3" fontId="5" fillId="5" borderId="53" xfId="1" applyNumberFormat="1" applyFont="1" applyFill="1" applyBorder="1" applyAlignment="1">
      <alignment horizontal="center" vertical="center"/>
    </xf>
    <xf numFmtId="3" fontId="5" fillId="4" borderId="54" xfId="1" applyNumberFormat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3" fontId="5" fillId="5" borderId="23" xfId="1" applyNumberFormat="1" applyFont="1" applyFill="1" applyBorder="1" applyAlignment="1">
      <alignment horizontal="center" vertical="center"/>
    </xf>
    <xf numFmtId="0" fontId="5" fillId="4" borderId="53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2" fontId="5" fillId="5" borderId="57" xfId="1" applyNumberFormat="1" applyFont="1" applyFill="1" applyBorder="1" applyAlignment="1">
      <alignment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2" fontId="5" fillId="5" borderId="24" xfId="1" applyNumberFormat="1" applyFont="1" applyFill="1" applyBorder="1" applyAlignment="1">
      <alignment vertical="center"/>
    </xf>
    <xf numFmtId="4" fontId="2" fillId="5" borderId="49" xfId="1" applyNumberFormat="1" applyFont="1" applyFill="1" applyBorder="1" applyAlignment="1">
      <alignment horizontal="center" vertical="center"/>
    </xf>
    <xf numFmtId="3" fontId="5" fillId="5" borderId="25" xfId="1" applyNumberFormat="1" applyFont="1" applyFill="1" applyBorder="1" applyAlignment="1">
      <alignment horizontal="center" vertical="center"/>
    </xf>
    <xf numFmtId="4" fontId="2" fillId="5" borderId="30" xfId="1" applyNumberFormat="1" applyFont="1" applyFill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3" fontId="2" fillId="0" borderId="59" xfId="1" applyNumberFormat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3" fontId="2" fillId="2" borderId="58" xfId="1" applyNumberFormat="1" applyFont="1" applyFill="1" applyBorder="1" applyAlignment="1">
      <alignment horizontal="center" vertical="center"/>
    </xf>
    <xf numFmtId="2" fontId="2" fillId="2" borderId="60" xfId="1" applyNumberFormat="1" applyFont="1" applyFill="1" applyBorder="1" applyAlignment="1">
      <alignment horizontal="center" vertical="center"/>
    </xf>
    <xf numFmtId="2" fontId="10" fillId="2" borderId="40" xfId="1" applyNumberFormat="1" applyFont="1" applyFill="1" applyBorder="1" applyAlignment="1">
      <alignment horizontal="center" vertical="center" wrapText="1"/>
    </xf>
    <xf numFmtId="3" fontId="5" fillId="5" borderId="59" xfId="1" applyNumberFormat="1" applyFont="1" applyFill="1" applyBorder="1" applyAlignment="1">
      <alignment horizontal="center" vertical="center"/>
    </xf>
    <xf numFmtId="4" fontId="2" fillId="5" borderId="60" xfId="1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4" borderId="59" xfId="1" applyFont="1" applyFill="1" applyBorder="1" applyAlignment="1">
      <alignment horizontal="center" vertical="center"/>
    </xf>
    <xf numFmtId="3" fontId="5" fillId="4" borderId="58" xfId="1" applyNumberFormat="1" applyFont="1" applyFill="1" applyBorder="1" applyAlignment="1">
      <alignment horizontal="center" vertical="center"/>
    </xf>
    <xf numFmtId="0" fontId="2" fillId="4" borderId="60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2" fillId="3" borderId="60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4" fontId="2" fillId="5" borderId="3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3" fontId="2" fillId="0" borderId="45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2" fontId="2" fillId="2" borderId="49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2" fontId="5" fillId="5" borderId="46" xfId="1" applyNumberFormat="1" applyFont="1" applyFill="1" applyBorder="1" applyAlignment="1">
      <alignment vertical="center"/>
    </xf>
    <xf numFmtId="2" fontId="5" fillId="5" borderId="22" xfId="1" applyNumberFormat="1" applyFont="1" applyFill="1" applyBorder="1" applyAlignment="1">
      <alignment vertical="center"/>
    </xf>
    <xf numFmtId="0" fontId="2" fillId="0" borderId="46" xfId="1" applyFont="1" applyBorder="1" applyAlignment="1">
      <alignment horizontal="center" vertical="center"/>
    </xf>
    <xf numFmtId="2" fontId="5" fillId="5" borderId="50" xfId="1" applyNumberFormat="1" applyFont="1" applyFill="1" applyBorder="1" applyAlignment="1">
      <alignment vertical="center"/>
    </xf>
    <xf numFmtId="164" fontId="5" fillId="0" borderId="63" xfId="1" applyNumberFormat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3" fontId="5" fillId="5" borderId="38" xfId="1" applyNumberFormat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3" fontId="2" fillId="5" borderId="54" xfId="1" applyNumberFormat="1" applyFont="1" applyFill="1" applyBorder="1" applyAlignment="1">
      <alignment horizontal="center" vertical="center"/>
    </xf>
    <xf numFmtId="4" fontId="2" fillId="5" borderId="56" xfId="1" applyNumberFormat="1" applyFont="1" applyFill="1" applyBorder="1" applyAlignment="1">
      <alignment horizontal="center" vertical="center"/>
    </xf>
    <xf numFmtId="3" fontId="5" fillId="5" borderId="6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0" borderId="67" xfId="1" applyNumberFormat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horizontal="center" vertical="center"/>
    </xf>
    <xf numFmtId="2" fontId="2" fillId="2" borderId="56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2" fillId="0" borderId="46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24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3" fontId="5" fillId="0" borderId="38" xfId="1" applyNumberFormat="1" applyFont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Border="1" applyAlignment="1">
      <alignment vertical="center"/>
    </xf>
    <xf numFmtId="3" fontId="5" fillId="0" borderId="4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5" fillId="2" borderId="69" xfId="1" applyFont="1" applyFill="1" applyBorder="1" applyAlignment="1">
      <alignment horizontal="center" vertical="center"/>
    </xf>
    <xf numFmtId="2" fontId="2" fillId="2" borderId="68" xfId="1" applyNumberFormat="1" applyFont="1" applyFill="1" applyBorder="1" applyAlignment="1">
      <alignment horizontal="center" vertical="center"/>
    </xf>
    <xf numFmtId="3" fontId="5" fillId="5" borderId="69" xfId="1" applyNumberFormat="1" applyFont="1" applyFill="1" applyBorder="1" applyAlignment="1">
      <alignment horizontal="center" vertical="center"/>
    </xf>
    <xf numFmtId="4" fontId="2" fillId="5" borderId="68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69" xfId="1" applyFont="1" applyFill="1" applyBorder="1" applyAlignment="1">
      <alignment horizontal="center" vertical="center"/>
    </xf>
    <xf numFmtId="0" fontId="5" fillId="3" borderId="69" xfId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2" fontId="10" fillId="2" borderId="31" xfId="1" applyNumberFormat="1" applyFont="1" applyFill="1" applyBorder="1" applyAlignment="1">
      <alignment horizontal="center" vertical="center" wrapText="1"/>
    </xf>
    <xf numFmtId="3" fontId="2" fillId="0" borderId="31" xfId="1" applyNumberFormat="1" applyFont="1" applyFill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2" fontId="2" fillId="2" borderId="36" xfId="1" applyNumberFormat="1" applyFont="1" applyFill="1" applyBorder="1" applyAlignment="1">
      <alignment horizontal="center" vertical="center"/>
    </xf>
    <xf numFmtId="3" fontId="5" fillId="5" borderId="34" xfId="1" applyNumberFormat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2" fontId="5" fillId="5" borderId="31" xfId="1" applyNumberFormat="1" applyFont="1" applyFill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3" fontId="5" fillId="4" borderId="35" xfId="1" applyNumberFormat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2" fontId="10" fillId="2" borderId="31" xfId="1" applyNumberFormat="1" applyFont="1" applyFill="1" applyBorder="1" applyAlignment="1">
      <alignment horizontal="center" vertical="center" wrapText="1"/>
    </xf>
    <xf numFmtId="3" fontId="2" fillId="5" borderId="35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2" fontId="10" fillId="2" borderId="31" xfId="1" applyNumberFormat="1" applyFont="1" applyFill="1" applyBorder="1" applyAlignment="1">
      <alignment horizontal="center" vertical="center" wrapText="1"/>
    </xf>
    <xf numFmtId="3" fontId="2" fillId="2" borderId="35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2" borderId="58" xfId="1" applyNumberFormat="1" applyFont="1" applyFill="1" applyBorder="1" applyAlignment="1">
      <alignment horizontal="center" vertical="center"/>
    </xf>
    <xf numFmtId="3" fontId="2" fillId="0" borderId="66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54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2" fontId="2" fillId="5" borderId="49" xfId="1" applyNumberFormat="1" applyFont="1" applyFill="1" applyBorder="1" applyAlignment="1">
      <alignment horizontal="center" vertical="center"/>
    </xf>
    <xf numFmtId="2" fontId="2" fillId="5" borderId="10" xfId="1" applyNumberFormat="1" applyFont="1" applyFill="1" applyBorder="1" applyAlignment="1">
      <alignment horizontal="center" vertical="center"/>
    </xf>
    <xf numFmtId="2" fontId="2" fillId="5" borderId="14" xfId="1" applyNumberFormat="1" applyFont="1" applyFill="1" applyBorder="1" applyAlignment="1">
      <alignment horizontal="center" vertical="center"/>
    </xf>
    <xf numFmtId="3" fontId="5" fillId="5" borderId="67" xfId="1" applyNumberFormat="1" applyFont="1" applyFill="1" applyBorder="1" applyAlignment="1">
      <alignment horizontal="center" vertical="center"/>
    </xf>
    <xf numFmtId="3" fontId="2" fillId="5" borderId="56" xfId="1" applyNumberFormat="1" applyFont="1" applyFill="1" applyBorder="1" applyAlignment="1">
      <alignment horizontal="center" vertical="center"/>
    </xf>
    <xf numFmtId="3" fontId="5" fillId="0" borderId="34" xfId="1" applyNumberFormat="1" applyFont="1" applyFill="1" applyBorder="1" applyAlignment="1">
      <alignment horizontal="center" vertical="center"/>
    </xf>
    <xf numFmtId="3" fontId="11" fillId="0" borderId="35" xfId="1" applyNumberFormat="1" applyFont="1" applyFill="1" applyBorder="1" applyAlignment="1">
      <alignment horizontal="center" vertical="center"/>
    </xf>
    <xf numFmtId="3" fontId="5" fillId="0" borderId="36" xfId="1" applyNumberFormat="1" applyFont="1" applyFill="1" applyBorder="1" applyAlignment="1">
      <alignment horizontal="center" vertical="center"/>
    </xf>
    <xf numFmtId="2" fontId="10" fillId="2" borderId="70" xfId="1" applyNumberFormat="1" applyFont="1" applyFill="1" applyBorder="1" applyAlignment="1">
      <alignment horizontal="center" vertical="center" wrapText="1"/>
    </xf>
    <xf numFmtId="2" fontId="10" fillId="2" borderId="71" xfId="1" applyNumberFormat="1" applyFont="1" applyFill="1" applyBorder="1" applyAlignment="1">
      <alignment horizontal="center" vertical="center" wrapText="1"/>
    </xf>
    <xf numFmtId="2" fontId="10" fillId="2" borderId="72" xfId="1" applyNumberFormat="1" applyFont="1" applyFill="1" applyBorder="1" applyAlignment="1">
      <alignment horizontal="center" vertical="center" wrapText="1"/>
    </xf>
    <xf numFmtId="164" fontId="5" fillId="0" borderId="39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/>
    </xf>
    <xf numFmtId="164" fontId="5" fillId="0" borderId="31" xfId="1" applyNumberFormat="1" applyFont="1" applyFill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3" fontId="2" fillId="2" borderId="58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4" fontId="5" fillId="5" borderId="65" xfId="1" applyNumberFormat="1" applyFont="1" applyFill="1" applyBorder="1" applyAlignment="1">
      <alignment horizontal="center" vertical="center"/>
    </xf>
    <xf numFmtId="4" fontId="5" fillId="5" borderId="66" xfId="1" applyNumberFormat="1" applyFont="1" applyFill="1" applyBorder="1" applyAlignment="1">
      <alignment horizontal="center" vertical="center"/>
    </xf>
    <xf numFmtId="4" fontId="5" fillId="5" borderId="32" xfId="1" applyNumberFormat="1" applyFont="1" applyFill="1" applyBorder="1" applyAlignment="1">
      <alignment horizontal="center" vertical="center"/>
    </xf>
    <xf numFmtId="2" fontId="10" fillId="2" borderId="39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2" fontId="10" fillId="2" borderId="31" xfId="1" applyNumberFormat="1" applyFont="1" applyFill="1" applyBorder="1" applyAlignment="1">
      <alignment horizontal="center" vertical="center" wrapText="1"/>
    </xf>
    <xf numFmtId="3" fontId="2" fillId="5" borderId="54" xfId="1" applyNumberFormat="1" applyFont="1" applyFill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5" fillId="5" borderId="39" xfId="1" applyNumberFormat="1" applyFont="1" applyFill="1" applyBorder="1" applyAlignment="1">
      <alignment horizontal="center" vertical="center"/>
    </xf>
    <xf numFmtId="2" fontId="5" fillId="5" borderId="40" xfId="1" applyNumberFormat="1" applyFont="1" applyFill="1" applyBorder="1" applyAlignment="1">
      <alignment horizontal="center" vertical="center"/>
    </xf>
    <xf numFmtId="2" fontId="5" fillId="5" borderId="31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61" xfId="1" applyNumberFormat="1" applyFont="1" applyFill="1" applyBorder="1" applyAlignment="1">
      <alignment horizontal="center" vertical="center"/>
    </xf>
    <xf numFmtId="164" fontId="5" fillId="0" borderId="62" xfId="1" applyNumberFormat="1" applyFont="1" applyFill="1" applyBorder="1" applyAlignment="1">
      <alignment horizontal="center" vertical="center"/>
    </xf>
    <xf numFmtId="4" fontId="2" fillId="5" borderId="49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2" fontId="5" fillId="5" borderId="65" xfId="1" applyNumberFormat="1" applyFont="1" applyFill="1" applyBorder="1" applyAlignment="1">
      <alignment horizontal="center" vertical="center"/>
    </xf>
    <xf numFmtId="2" fontId="5" fillId="5" borderId="66" xfId="1" applyNumberFormat="1" applyFont="1" applyFill="1" applyBorder="1" applyAlignment="1">
      <alignment horizontal="center" vertical="center"/>
    </xf>
    <xf numFmtId="2" fontId="5" fillId="5" borderId="32" xfId="1" applyNumberFormat="1" applyFont="1" applyFill="1" applyBorder="1" applyAlignment="1">
      <alignment horizontal="center" vertical="center"/>
    </xf>
    <xf numFmtId="3" fontId="2" fillId="5" borderId="43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2" fontId="10" fillId="2" borderId="57" xfId="1" applyNumberFormat="1" applyFont="1" applyFill="1" applyBorder="1" applyAlignment="1">
      <alignment horizontal="center" vertical="center" wrapText="1"/>
    </xf>
    <xf numFmtId="2" fontId="10" fillId="2" borderId="61" xfId="1" applyNumberFormat="1" applyFont="1" applyFill="1" applyBorder="1" applyAlignment="1">
      <alignment horizontal="center" vertical="center" wrapText="1"/>
    </xf>
    <xf numFmtId="2" fontId="10" fillId="2" borderId="62" xfId="1" applyNumberFormat="1" applyFont="1" applyFill="1" applyBorder="1" applyAlignment="1">
      <alignment horizontal="center" vertical="center" wrapText="1"/>
    </xf>
    <xf numFmtId="2" fontId="10" fillId="2" borderId="24" xfId="1" applyNumberFormat="1" applyFont="1" applyFill="1" applyBorder="1" applyAlignment="1">
      <alignment horizontal="center" vertical="center" wrapText="1"/>
    </xf>
    <xf numFmtId="4" fontId="2" fillId="5" borderId="56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4" fontId="1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M36"/>
  <sheetViews>
    <sheetView tabSelected="1" topLeftCell="A10" zoomScale="85" zoomScaleNormal="85" workbookViewId="0">
      <pane xSplit="1" topLeftCell="CR1" activePane="topRight" state="frozen"/>
      <selection pane="topRight" activeCell="CY29" sqref="CY29"/>
    </sheetView>
  </sheetViews>
  <sheetFormatPr defaultColWidth="11" defaultRowHeight="16.8" x14ac:dyDescent="0.4"/>
  <cols>
    <col min="1" max="1" width="70.88671875" style="1" customWidth="1"/>
    <col min="2" max="2" width="70" style="1" customWidth="1"/>
    <col min="3" max="12" width="9.6640625" style="1" customWidth="1"/>
    <col min="13" max="13" width="10.6640625" style="1" customWidth="1"/>
    <col min="14" max="20" width="9.6640625" style="1" customWidth="1"/>
    <col min="21" max="22" width="10.44140625" style="1" customWidth="1"/>
    <col min="23" max="23" width="11.5546875" style="1" customWidth="1"/>
    <col min="24" max="24" width="9.109375" style="1" customWidth="1"/>
    <col min="25" max="28" width="9.44140625" style="1" customWidth="1"/>
    <col min="29" max="102" width="9.88671875" style="1" customWidth="1"/>
    <col min="103" max="103" width="16.44140625" style="1" customWidth="1"/>
    <col min="104" max="104" width="11" style="1" customWidth="1"/>
    <col min="105" max="105" width="11" style="1"/>
    <col min="106" max="106" width="14.33203125" style="1" bestFit="1" customWidth="1"/>
    <col min="107" max="16384" width="11" style="1"/>
  </cols>
  <sheetData>
    <row r="2" spans="1:117" ht="27" x14ac:dyDescent="0.6">
      <c r="A2" s="329" t="s">
        <v>3</v>
      </c>
      <c r="B2" s="329"/>
    </row>
    <row r="3" spans="1:117" ht="27" x14ac:dyDescent="0.6">
      <c r="A3" s="329" t="s">
        <v>5</v>
      </c>
      <c r="B3" s="32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</row>
    <row r="4" spans="1:117" ht="19.8" thickBot="1" x14ac:dyDescent="0.45">
      <c r="A4" s="2"/>
      <c r="B4" s="2"/>
    </row>
    <row r="5" spans="1:117" s="23" customFormat="1" ht="21" thickBot="1" x14ac:dyDescent="0.35">
      <c r="A5" s="26" t="s">
        <v>31</v>
      </c>
      <c r="B5" s="78" t="s">
        <v>32</v>
      </c>
      <c r="C5" s="96">
        <v>44013</v>
      </c>
      <c r="D5" s="314">
        <v>44014</v>
      </c>
      <c r="E5" s="315"/>
      <c r="F5" s="315"/>
      <c r="G5" s="315"/>
      <c r="H5" s="315"/>
      <c r="I5" s="315"/>
      <c r="J5" s="315"/>
      <c r="K5" s="315"/>
      <c r="L5" s="316"/>
      <c r="M5" s="148"/>
      <c r="N5" s="148"/>
      <c r="O5" s="148"/>
      <c r="P5" s="148"/>
      <c r="Q5" s="114">
        <v>44015</v>
      </c>
      <c r="R5" s="148"/>
      <c r="S5" s="148"/>
      <c r="T5" s="148"/>
      <c r="U5" s="148"/>
      <c r="V5" s="148"/>
      <c r="W5" s="152"/>
      <c r="X5" s="148"/>
      <c r="Y5" s="148"/>
      <c r="Z5" s="150">
        <v>44016</v>
      </c>
      <c r="AA5" s="148"/>
      <c r="AB5" s="148"/>
      <c r="AC5" s="148"/>
      <c r="AD5" s="96">
        <v>44017</v>
      </c>
      <c r="AE5" s="333">
        <v>44018</v>
      </c>
      <c r="AF5" s="334"/>
      <c r="AG5" s="334"/>
      <c r="AH5" s="334"/>
      <c r="AI5" s="335"/>
      <c r="AJ5" s="212">
        <v>44019</v>
      </c>
      <c r="AK5" s="212">
        <v>44020</v>
      </c>
      <c r="AL5" s="314">
        <v>44021</v>
      </c>
      <c r="AM5" s="315"/>
      <c r="AN5" s="315"/>
      <c r="AO5" s="315"/>
      <c r="AP5" s="315"/>
      <c r="AQ5" s="315"/>
      <c r="AR5" s="314">
        <v>44022</v>
      </c>
      <c r="AS5" s="315"/>
      <c r="AT5" s="315"/>
      <c r="AU5" s="315"/>
      <c r="AV5" s="96">
        <v>44023</v>
      </c>
      <c r="AW5" s="314">
        <v>44024</v>
      </c>
      <c r="AX5" s="316"/>
      <c r="AY5" s="314">
        <v>44025</v>
      </c>
      <c r="AZ5" s="315"/>
      <c r="BA5" s="315"/>
      <c r="BB5" s="315"/>
      <c r="BC5" s="315"/>
      <c r="BD5" s="315"/>
      <c r="BE5" s="315"/>
      <c r="BF5" s="96">
        <v>44026</v>
      </c>
      <c r="BG5" s="96">
        <v>44027</v>
      </c>
      <c r="BH5" s="314">
        <v>44028</v>
      </c>
      <c r="BI5" s="316"/>
      <c r="BJ5" s="314">
        <v>44029</v>
      </c>
      <c r="BK5" s="315"/>
      <c r="BL5" s="315"/>
      <c r="BM5" s="315"/>
      <c r="BN5" s="316"/>
      <c r="BO5" s="314">
        <v>44030</v>
      </c>
      <c r="BP5" s="316"/>
      <c r="BQ5" s="314">
        <v>44031</v>
      </c>
      <c r="BR5" s="315"/>
      <c r="BS5" s="315"/>
      <c r="BT5" s="315"/>
      <c r="BU5" s="316"/>
      <c r="BV5" s="314">
        <v>44032</v>
      </c>
      <c r="BW5" s="315"/>
      <c r="BX5" s="316"/>
      <c r="BY5" s="96">
        <v>44033</v>
      </c>
      <c r="BZ5" s="314">
        <v>44034</v>
      </c>
      <c r="CA5" s="316"/>
      <c r="CB5" s="96">
        <v>44035</v>
      </c>
      <c r="CC5" s="314">
        <v>44036</v>
      </c>
      <c r="CD5" s="315"/>
      <c r="CE5" s="315"/>
      <c r="CF5" s="315"/>
      <c r="CG5" s="316"/>
      <c r="CH5" s="314">
        <v>44037</v>
      </c>
      <c r="CI5" s="315"/>
      <c r="CJ5" s="316"/>
      <c r="CK5" s="314">
        <v>44038</v>
      </c>
      <c r="CL5" s="316"/>
      <c r="CM5" s="314">
        <v>44039</v>
      </c>
      <c r="CN5" s="315"/>
      <c r="CO5" s="315"/>
      <c r="CP5" s="316"/>
      <c r="CQ5" s="314">
        <v>44040</v>
      </c>
      <c r="CR5" s="316"/>
      <c r="CS5" s="96">
        <v>44041</v>
      </c>
      <c r="CT5" s="96">
        <v>44042</v>
      </c>
      <c r="CU5" s="314">
        <v>44043</v>
      </c>
      <c r="CV5" s="315"/>
      <c r="CW5" s="315"/>
      <c r="CX5" s="316"/>
      <c r="CY5" s="250" t="s">
        <v>19</v>
      </c>
    </row>
    <row r="6" spans="1:117" s="4" customFormat="1" ht="17.399999999999999" thickBot="1" x14ac:dyDescent="0.45">
      <c r="A6" s="57" t="s">
        <v>16</v>
      </c>
      <c r="B6" s="79" t="s">
        <v>17</v>
      </c>
      <c r="C6" s="97"/>
      <c r="D6" s="115"/>
      <c r="E6" s="60"/>
      <c r="F6" s="60"/>
      <c r="G6" s="60"/>
      <c r="H6" s="60"/>
      <c r="I6" s="60"/>
      <c r="J6" s="60"/>
      <c r="K6" s="60"/>
      <c r="L6" s="116"/>
      <c r="M6" s="62"/>
      <c r="N6" s="60"/>
      <c r="O6" s="60"/>
      <c r="P6" s="60"/>
      <c r="Q6" s="60"/>
      <c r="R6" s="60"/>
      <c r="S6" s="60"/>
      <c r="T6" s="61"/>
      <c r="U6" s="61"/>
      <c r="V6" s="61"/>
      <c r="W6" s="153"/>
      <c r="X6" s="60"/>
      <c r="Y6" s="60"/>
      <c r="Z6" s="60"/>
      <c r="AA6" s="60"/>
      <c r="AB6" s="60"/>
      <c r="AC6" s="182"/>
      <c r="AD6" s="197"/>
      <c r="AE6" s="203"/>
      <c r="AF6" s="204"/>
      <c r="AG6" s="204"/>
      <c r="AH6" s="204"/>
      <c r="AI6" s="213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228"/>
      <c r="AV6" s="243"/>
      <c r="AW6" s="238"/>
      <c r="AX6" s="240"/>
      <c r="AY6" s="238"/>
      <c r="AZ6" s="241"/>
      <c r="BA6" s="241"/>
      <c r="BB6" s="241"/>
      <c r="BC6" s="241"/>
      <c r="BD6" s="241"/>
      <c r="BE6" s="255"/>
      <c r="BF6" s="243"/>
      <c r="BG6" s="243"/>
      <c r="BH6" s="238"/>
      <c r="BI6" s="268"/>
      <c r="BJ6" s="238"/>
      <c r="BK6" s="241"/>
      <c r="BL6" s="241"/>
      <c r="BM6" s="241"/>
      <c r="BN6" s="268"/>
      <c r="BO6" s="238"/>
      <c r="BP6" s="240"/>
      <c r="BQ6" s="238"/>
      <c r="BR6" s="239"/>
      <c r="BS6" s="239"/>
      <c r="BT6" s="239"/>
      <c r="BU6" s="240"/>
      <c r="BV6" s="238"/>
      <c r="BW6" s="239"/>
      <c r="BX6" s="240"/>
      <c r="BY6" s="243"/>
      <c r="BZ6" s="238"/>
      <c r="CA6" s="268"/>
      <c r="CB6" s="243"/>
      <c r="CC6" s="238"/>
      <c r="CD6" s="241"/>
      <c r="CE6" s="241"/>
      <c r="CF6" s="241"/>
      <c r="CG6" s="268"/>
      <c r="CH6" s="238"/>
      <c r="CI6" s="241"/>
      <c r="CJ6" s="268"/>
      <c r="CK6" s="238"/>
      <c r="CL6" s="268"/>
      <c r="CM6" s="238"/>
      <c r="CN6" s="241"/>
      <c r="CO6" s="241"/>
      <c r="CP6" s="268"/>
      <c r="CQ6" s="241"/>
      <c r="CR6" s="296"/>
      <c r="CS6" s="243"/>
      <c r="CT6" s="243"/>
      <c r="CU6" s="241"/>
      <c r="CV6" s="241"/>
      <c r="CW6" s="239"/>
      <c r="CX6" s="240"/>
      <c r="CY6" s="252"/>
    </row>
    <row r="7" spans="1:117" ht="17.399999999999999" thickBot="1" x14ac:dyDescent="0.45">
      <c r="A7" s="58"/>
      <c r="B7" s="80"/>
      <c r="C7" s="98"/>
      <c r="D7" s="117"/>
      <c r="E7" s="53"/>
      <c r="F7" s="53"/>
      <c r="G7" s="53"/>
      <c r="H7" s="53"/>
      <c r="I7" s="53"/>
      <c r="J7" s="53"/>
      <c r="K7" s="53"/>
      <c r="L7" s="118"/>
      <c r="M7" s="63"/>
      <c r="N7" s="53"/>
      <c r="O7" s="53"/>
      <c r="P7" s="53"/>
      <c r="Q7" s="53"/>
      <c r="R7" s="53"/>
      <c r="S7" s="53"/>
      <c r="T7" s="54"/>
      <c r="U7" s="54"/>
      <c r="V7" s="54"/>
      <c r="W7" s="154"/>
      <c r="X7" s="53"/>
      <c r="Y7" s="53"/>
      <c r="Z7" s="53"/>
      <c r="AA7" s="53"/>
      <c r="AB7" s="53"/>
      <c r="AC7" s="183"/>
      <c r="AD7" s="98"/>
      <c r="AE7" s="117"/>
      <c r="AF7" s="53"/>
      <c r="AG7" s="53"/>
      <c r="AH7" s="53"/>
      <c r="AI7" s="54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29"/>
      <c r="AV7" s="216"/>
      <c r="AW7" s="245"/>
      <c r="AX7" s="246"/>
      <c r="AY7" s="245"/>
      <c r="AZ7" s="242"/>
      <c r="BA7" s="242"/>
      <c r="BB7" s="242"/>
      <c r="BC7" s="242"/>
      <c r="BD7" s="242"/>
      <c r="BE7" s="256"/>
      <c r="BF7" s="216"/>
      <c r="BG7" s="216"/>
      <c r="BH7" s="245"/>
      <c r="BI7" s="269"/>
      <c r="BJ7" s="245"/>
      <c r="BK7" s="242"/>
      <c r="BL7" s="242"/>
      <c r="BM7" s="242"/>
      <c r="BN7" s="269"/>
      <c r="BO7" s="245"/>
      <c r="BP7" s="246"/>
      <c r="BQ7" s="245"/>
      <c r="BR7" s="236"/>
      <c r="BS7" s="236"/>
      <c r="BT7" s="236"/>
      <c r="BU7" s="246"/>
      <c r="BV7" s="245"/>
      <c r="BW7" s="236"/>
      <c r="BX7" s="246"/>
      <c r="BY7" s="216"/>
      <c r="BZ7" s="245"/>
      <c r="CA7" s="269"/>
      <c r="CB7" s="216"/>
      <c r="CC7" s="245"/>
      <c r="CD7" s="242"/>
      <c r="CE7" s="242"/>
      <c r="CF7" s="242"/>
      <c r="CG7" s="269"/>
      <c r="CH7" s="245"/>
      <c r="CI7" s="242"/>
      <c r="CJ7" s="269"/>
      <c r="CK7" s="245"/>
      <c r="CL7" s="269"/>
      <c r="CM7" s="245"/>
      <c r="CN7" s="242"/>
      <c r="CO7" s="242"/>
      <c r="CP7" s="269"/>
      <c r="CQ7" s="242"/>
      <c r="CR7" s="256"/>
      <c r="CS7" s="216"/>
      <c r="CT7" s="216"/>
      <c r="CU7" s="242"/>
      <c r="CV7" s="242"/>
      <c r="CW7" s="236"/>
      <c r="CX7" s="237"/>
      <c r="CY7" s="251"/>
    </row>
    <row r="8" spans="1:117" ht="17.100000000000001" customHeight="1" thickBot="1" x14ac:dyDescent="0.45">
      <c r="A8" s="59" t="s">
        <v>18</v>
      </c>
      <c r="B8" s="81" t="s">
        <v>6</v>
      </c>
      <c r="C8" s="99"/>
      <c r="D8" s="119"/>
      <c r="E8" s="55"/>
      <c r="F8" s="55"/>
      <c r="G8" s="55"/>
      <c r="H8" s="55"/>
      <c r="I8" s="55"/>
      <c r="J8" s="55"/>
      <c r="K8" s="55"/>
      <c r="L8" s="120"/>
      <c r="M8" s="64"/>
      <c r="N8" s="55"/>
      <c r="O8" s="55"/>
      <c r="P8" s="55"/>
      <c r="Q8" s="55"/>
      <c r="R8" s="55"/>
      <c r="S8" s="55"/>
      <c r="T8" s="56"/>
      <c r="U8" s="56"/>
      <c r="V8" s="56"/>
      <c r="W8" s="175"/>
      <c r="X8" s="170"/>
      <c r="Y8" s="174"/>
      <c r="Z8" s="170"/>
      <c r="AA8" s="170"/>
      <c r="AB8" s="170"/>
      <c r="AC8" s="184"/>
      <c r="AD8" s="198"/>
      <c r="AE8" s="205"/>
      <c r="AF8" s="170"/>
      <c r="AG8" s="170"/>
      <c r="AH8" s="170"/>
      <c r="AI8" s="174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230"/>
      <c r="AV8" s="99"/>
      <c r="AW8" s="119"/>
      <c r="AX8" s="120"/>
      <c r="AY8" s="119"/>
      <c r="AZ8" s="64"/>
      <c r="BA8" s="64"/>
      <c r="BB8" s="64"/>
      <c r="BC8" s="64"/>
      <c r="BD8" s="64"/>
      <c r="BE8" s="257"/>
      <c r="BF8" s="99"/>
      <c r="BG8" s="99"/>
      <c r="BH8" s="119"/>
      <c r="BI8" s="270"/>
      <c r="BJ8" s="119"/>
      <c r="BK8" s="64"/>
      <c r="BL8" s="64"/>
      <c r="BM8" s="64"/>
      <c r="BN8" s="270"/>
      <c r="BO8" s="119"/>
      <c r="BP8" s="120"/>
      <c r="BQ8" s="119"/>
      <c r="BR8" s="55"/>
      <c r="BS8" s="55"/>
      <c r="BT8" s="55"/>
      <c r="BU8" s="120"/>
      <c r="BV8" s="119"/>
      <c r="BW8" s="55"/>
      <c r="BX8" s="120"/>
      <c r="BY8" s="99"/>
      <c r="BZ8" s="119"/>
      <c r="CA8" s="270"/>
      <c r="CB8" s="99"/>
      <c r="CC8" s="119"/>
      <c r="CD8" s="64"/>
      <c r="CE8" s="64"/>
      <c r="CF8" s="64"/>
      <c r="CG8" s="270"/>
      <c r="CH8" s="119"/>
      <c r="CI8" s="64"/>
      <c r="CJ8" s="270"/>
      <c r="CK8" s="119"/>
      <c r="CL8" s="270"/>
      <c r="CM8" s="119"/>
      <c r="CN8" s="64"/>
      <c r="CO8" s="64"/>
      <c r="CP8" s="270"/>
      <c r="CQ8" s="64"/>
      <c r="CR8" s="257"/>
      <c r="CS8" s="99"/>
      <c r="CT8" s="99"/>
      <c r="CU8" s="64"/>
      <c r="CV8" s="64"/>
      <c r="CW8" s="55"/>
      <c r="CX8" s="56"/>
      <c r="CY8" s="247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ht="17.100000000000001" customHeight="1" x14ac:dyDescent="0.4">
      <c r="A9" s="12" t="s">
        <v>24</v>
      </c>
      <c r="B9" s="82" t="s">
        <v>27</v>
      </c>
      <c r="C9" s="100"/>
      <c r="D9" s="121"/>
      <c r="E9" s="25"/>
      <c r="F9" s="25"/>
      <c r="G9" s="25"/>
      <c r="H9" s="25"/>
      <c r="I9" s="25"/>
      <c r="J9" s="25"/>
      <c r="K9" s="25"/>
      <c r="L9" s="27"/>
      <c r="M9" s="65"/>
      <c r="N9" s="25"/>
      <c r="O9" s="25"/>
      <c r="P9" s="25"/>
      <c r="Q9" s="25"/>
      <c r="R9" s="25"/>
      <c r="S9" s="25"/>
      <c r="T9" s="136"/>
      <c r="U9" s="136"/>
      <c r="V9" s="136"/>
      <c r="W9" s="168"/>
      <c r="X9" s="169"/>
      <c r="Y9" s="169"/>
      <c r="Z9" s="169"/>
      <c r="AA9" s="169"/>
      <c r="AB9" s="169"/>
      <c r="AC9" s="185"/>
      <c r="AD9" s="100"/>
      <c r="AE9" s="121"/>
      <c r="AF9" s="25"/>
      <c r="AG9" s="25"/>
      <c r="AH9" s="25"/>
      <c r="AI9" s="136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231"/>
      <c r="AV9" s="100"/>
      <c r="AW9" s="121"/>
      <c r="AX9" s="27"/>
      <c r="AY9" s="121"/>
      <c r="AZ9" s="65"/>
      <c r="BA9" s="65"/>
      <c r="BB9" s="65"/>
      <c r="BC9" s="65"/>
      <c r="BD9" s="65"/>
      <c r="BE9" s="258"/>
      <c r="BF9" s="100"/>
      <c r="BG9" s="100"/>
      <c r="BH9" s="121"/>
      <c r="BI9" s="271"/>
      <c r="BJ9" s="121"/>
      <c r="BK9" s="65"/>
      <c r="BL9" s="65"/>
      <c r="BM9" s="65"/>
      <c r="BN9" s="271"/>
      <c r="BO9" s="121"/>
      <c r="BP9" s="27"/>
      <c r="BQ9" s="121"/>
      <c r="BR9" s="25"/>
      <c r="BS9" s="25"/>
      <c r="BT9" s="25"/>
      <c r="BU9" s="27"/>
      <c r="BV9" s="121"/>
      <c r="BW9" s="25"/>
      <c r="BX9" s="27"/>
      <c r="BY9" s="100"/>
      <c r="BZ9" s="121"/>
      <c r="CA9" s="271"/>
      <c r="CB9" s="100"/>
      <c r="CC9" s="121"/>
      <c r="CD9" s="65"/>
      <c r="CE9" s="65"/>
      <c r="CF9" s="65"/>
      <c r="CG9" s="271"/>
      <c r="CH9" s="121"/>
      <c r="CI9" s="65"/>
      <c r="CJ9" s="271"/>
      <c r="CK9" s="121"/>
      <c r="CL9" s="271"/>
      <c r="CM9" s="121"/>
      <c r="CN9" s="65"/>
      <c r="CO9" s="65"/>
      <c r="CP9" s="271"/>
      <c r="CQ9" s="65"/>
      <c r="CR9" s="258"/>
      <c r="CS9" s="100"/>
      <c r="CT9" s="100"/>
      <c r="CU9" s="65"/>
      <c r="CV9" s="65"/>
      <c r="CW9" s="25"/>
      <c r="CX9" s="27"/>
      <c r="CY9" s="248"/>
    </row>
    <row r="10" spans="1:117" ht="17.100000000000001" customHeight="1" x14ac:dyDescent="0.4">
      <c r="A10" s="9" t="s">
        <v>13</v>
      </c>
      <c r="B10" s="83" t="s">
        <v>14</v>
      </c>
      <c r="C10" s="101">
        <v>0</v>
      </c>
      <c r="D10" s="122"/>
      <c r="E10" s="24"/>
      <c r="F10" s="24"/>
      <c r="G10" s="24"/>
      <c r="H10" s="24"/>
      <c r="I10" s="24"/>
      <c r="J10" s="24"/>
      <c r="K10" s="24"/>
      <c r="L10" s="28"/>
      <c r="M10" s="66"/>
      <c r="N10" s="24"/>
      <c r="O10" s="24"/>
      <c r="P10" s="24"/>
      <c r="Q10" s="24"/>
      <c r="R10" s="24"/>
      <c r="S10" s="24"/>
      <c r="T10" s="137"/>
      <c r="U10" s="137"/>
      <c r="V10" s="137"/>
      <c r="W10" s="155"/>
      <c r="X10" s="24"/>
      <c r="Y10" s="24"/>
      <c r="Z10" s="24"/>
      <c r="AA10" s="24"/>
      <c r="AB10" s="24"/>
      <c r="AC10" s="186"/>
      <c r="AD10" s="101">
        <v>0</v>
      </c>
      <c r="AE10" s="122">
        <v>670000</v>
      </c>
      <c r="AF10" s="24">
        <v>2010000</v>
      </c>
      <c r="AG10" s="24">
        <v>304000</v>
      </c>
      <c r="AH10" s="24">
        <v>30000</v>
      </c>
      <c r="AI10" s="137">
        <v>15000</v>
      </c>
      <c r="AJ10" s="101">
        <v>0</v>
      </c>
      <c r="AK10" s="101">
        <v>0</v>
      </c>
      <c r="AL10" s="101">
        <v>940000</v>
      </c>
      <c r="AM10" s="101">
        <v>2150000</v>
      </c>
      <c r="AN10" s="101">
        <v>300500</v>
      </c>
      <c r="AO10" s="101">
        <v>47000</v>
      </c>
      <c r="AP10" s="101">
        <v>200000</v>
      </c>
      <c r="AQ10" s="101">
        <v>500000</v>
      </c>
      <c r="AR10" s="101">
        <v>20000</v>
      </c>
      <c r="AS10" s="101">
        <v>13000</v>
      </c>
      <c r="AT10" s="101">
        <v>210000</v>
      </c>
      <c r="AU10" s="155"/>
      <c r="AV10" s="101">
        <v>0</v>
      </c>
      <c r="AW10" s="122">
        <v>400000</v>
      </c>
      <c r="AX10" s="28">
        <v>900000</v>
      </c>
      <c r="AY10" s="122">
        <v>170000</v>
      </c>
      <c r="AZ10" s="66">
        <v>516000</v>
      </c>
      <c r="BA10" s="66">
        <v>825000</v>
      </c>
      <c r="BB10" s="66">
        <v>300000</v>
      </c>
      <c r="BC10" s="66">
        <v>300000</v>
      </c>
      <c r="BD10" s="66">
        <v>500000</v>
      </c>
      <c r="BE10" s="186">
        <v>250000</v>
      </c>
      <c r="BF10" s="101">
        <v>960000</v>
      </c>
      <c r="BG10" s="101">
        <v>0</v>
      </c>
      <c r="BH10" s="122">
        <v>10000</v>
      </c>
      <c r="BI10" s="272">
        <v>200000</v>
      </c>
      <c r="BJ10" s="317">
        <v>0</v>
      </c>
      <c r="BK10" s="318"/>
      <c r="BL10" s="318"/>
      <c r="BM10" s="318"/>
      <c r="BN10" s="319"/>
      <c r="BO10" s="317">
        <v>0</v>
      </c>
      <c r="BP10" s="319"/>
      <c r="BQ10" s="122">
        <v>200000</v>
      </c>
      <c r="BR10" s="24">
        <v>120000</v>
      </c>
      <c r="BS10" s="24">
        <v>200000</v>
      </c>
      <c r="BT10" s="24">
        <v>400000</v>
      </c>
      <c r="BU10" s="28">
        <v>150000</v>
      </c>
      <c r="BV10" s="122">
        <v>813000</v>
      </c>
      <c r="BW10" s="24">
        <v>7000</v>
      </c>
      <c r="BX10" s="28">
        <v>350000</v>
      </c>
      <c r="BY10" s="101">
        <v>210000</v>
      </c>
      <c r="BZ10" s="317">
        <v>0</v>
      </c>
      <c r="CA10" s="319"/>
      <c r="CB10" s="101">
        <v>0</v>
      </c>
      <c r="CC10" s="122">
        <v>86000</v>
      </c>
      <c r="CD10" s="66">
        <v>14000</v>
      </c>
      <c r="CE10" s="66"/>
      <c r="CF10" s="66"/>
      <c r="CG10" s="291"/>
      <c r="CH10" s="122">
        <v>660000</v>
      </c>
      <c r="CI10" s="66">
        <v>40000</v>
      </c>
      <c r="CJ10" s="292">
        <v>500000</v>
      </c>
      <c r="CK10" s="122">
        <v>1570000</v>
      </c>
      <c r="CL10" s="293">
        <v>80000</v>
      </c>
      <c r="CM10" s="122">
        <v>970000</v>
      </c>
      <c r="CN10" s="66">
        <v>345490</v>
      </c>
      <c r="CO10" s="66">
        <v>85000</v>
      </c>
      <c r="CP10" s="294">
        <v>209510</v>
      </c>
      <c r="CQ10" s="66">
        <v>970000</v>
      </c>
      <c r="CR10" s="295">
        <v>100000</v>
      </c>
      <c r="CS10" s="101">
        <v>0</v>
      </c>
      <c r="CT10" s="101">
        <v>0</v>
      </c>
      <c r="CU10" s="317">
        <v>0</v>
      </c>
      <c r="CV10" s="318"/>
      <c r="CW10" s="318"/>
      <c r="CX10" s="319"/>
      <c r="CY10" s="234">
        <f>SUM(C10:CX10)</f>
        <v>20820500</v>
      </c>
    </row>
    <row r="11" spans="1:117" ht="17.100000000000001" customHeight="1" thickBot="1" x14ac:dyDescent="0.45">
      <c r="A11" s="10" t="s">
        <v>0</v>
      </c>
      <c r="B11" s="84" t="s">
        <v>7</v>
      </c>
      <c r="C11" s="102"/>
      <c r="D11" s="123"/>
      <c r="E11" s="51"/>
      <c r="F11" s="51"/>
      <c r="G11" s="51"/>
      <c r="H11" s="51"/>
      <c r="I11" s="51"/>
      <c r="J11" s="51"/>
      <c r="K11" s="51"/>
      <c r="L11" s="39"/>
      <c r="M11" s="67"/>
      <c r="N11" s="51"/>
      <c r="O11" s="51"/>
      <c r="P11" s="51"/>
      <c r="Q11" s="51"/>
      <c r="R11" s="51"/>
      <c r="S11" s="51"/>
      <c r="T11" s="138"/>
      <c r="U11" s="138"/>
      <c r="V11" s="138"/>
      <c r="W11" s="156"/>
      <c r="X11" s="162"/>
      <c r="Y11" s="162"/>
      <c r="Z11" s="162"/>
      <c r="AA11" s="162"/>
      <c r="AB11" s="162"/>
      <c r="AC11" s="187"/>
      <c r="AD11" s="199"/>
      <c r="AE11" s="206">
        <v>32.6</v>
      </c>
      <c r="AF11" s="162">
        <v>33</v>
      </c>
      <c r="AG11" s="162">
        <v>34</v>
      </c>
      <c r="AH11" s="162">
        <v>34.5</v>
      </c>
      <c r="AI11" s="214">
        <v>35</v>
      </c>
      <c r="AJ11" s="199"/>
      <c r="AK11" s="199"/>
      <c r="AL11" s="199">
        <v>37.5</v>
      </c>
      <c r="AM11" s="199">
        <v>38</v>
      </c>
      <c r="AN11" s="199">
        <v>38.200000000000003</v>
      </c>
      <c r="AO11" s="199">
        <v>38.5</v>
      </c>
      <c r="AP11" s="199">
        <v>38.700000000000003</v>
      </c>
      <c r="AQ11" s="199">
        <v>39</v>
      </c>
      <c r="AR11" s="199">
        <v>37.1</v>
      </c>
      <c r="AS11" s="199">
        <v>37.5</v>
      </c>
      <c r="AT11" s="199">
        <v>37.700000000000003</v>
      </c>
      <c r="AU11" s="232"/>
      <c r="AV11" s="102"/>
      <c r="AW11" s="123">
        <v>31</v>
      </c>
      <c r="AX11" s="39">
        <v>31.2</v>
      </c>
      <c r="AY11" s="123">
        <v>29.5</v>
      </c>
      <c r="AZ11" s="67">
        <v>30</v>
      </c>
      <c r="BA11" s="67">
        <v>30.5</v>
      </c>
      <c r="BB11" s="67">
        <v>31</v>
      </c>
      <c r="BC11" s="67">
        <v>32</v>
      </c>
      <c r="BD11" s="67">
        <v>32.5</v>
      </c>
      <c r="BE11" s="259">
        <v>33</v>
      </c>
      <c r="BF11" s="102">
        <v>35</v>
      </c>
      <c r="BG11" s="102"/>
      <c r="BH11" s="123">
        <v>39.200000000000003</v>
      </c>
      <c r="BI11" s="273">
        <v>39.5</v>
      </c>
      <c r="BJ11" s="123"/>
      <c r="BK11" s="67"/>
      <c r="BL11" s="67"/>
      <c r="BM11" s="67"/>
      <c r="BN11" s="273"/>
      <c r="BO11" s="123"/>
      <c r="BP11" s="39"/>
      <c r="BQ11" s="123">
        <v>38.200000000000003</v>
      </c>
      <c r="BR11" s="51">
        <v>38.5</v>
      </c>
      <c r="BS11" s="51">
        <v>39</v>
      </c>
      <c r="BT11" s="51">
        <v>39.4</v>
      </c>
      <c r="BU11" s="39">
        <v>39.5</v>
      </c>
      <c r="BV11" s="123">
        <v>39</v>
      </c>
      <c r="BW11" s="51">
        <v>39.5</v>
      </c>
      <c r="BX11" s="39">
        <v>39.51</v>
      </c>
      <c r="BY11" s="102">
        <v>40</v>
      </c>
      <c r="BZ11" s="123"/>
      <c r="CA11" s="273"/>
      <c r="CB11" s="102"/>
      <c r="CC11" s="123">
        <v>37</v>
      </c>
      <c r="CD11" s="67">
        <v>38</v>
      </c>
      <c r="CE11" s="67"/>
      <c r="CF11" s="67"/>
      <c r="CG11" s="273"/>
      <c r="CH11" s="123">
        <v>37</v>
      </c>
      <c r="CI11" s="67">
        <v>37.1</v>
      </c>
      <c r="CJ11" s="273">
        <v>38</v>
      </c>
      <c r="CK11" s="123">
        <v>36</v>
      </c>
      <c r="CL11" s="273">
        <v>37</v>
      </c>
      <c r="CM11" s="123">
        <v>36</v>
      </c>
      <c r="CN11" s="67">
        <v>36.5</v>
      </c>
      <c r="CO11" s="67">
        <v>36.700000000000003</v>
      </c>
      <c r="CP11" s="273">
        <v>36.9</v>
      </c>
      <c r="CQ11" s="67">
        <v>37</v>
      </c>
      <c r="CR11" s="259">
        <v>38</v>
      </c>
      <c r="CS11" s="102"/>
      <c r="CT11" s="102"/>
      <c r="CU11" s="67"/>
      <c r="CV11" s="67"/>
      <c r="CW11" s="51"/>
      <c r="CX11" s="39"/>
      <c r="CY11" s="247"/>
    </row>
    <row r="12" spans="1:117" ht="17.100000000000001" customHeight="1" thickBot="1" x14ac:dyDescent="0.45">
      <c r="A12" s="11" t="s">
        <v>4</v>
      </c>
      <c r="B12" s="85" t="s">
        <v>8</v>
      </c>
      <c r="C12" s="103"/>
      <c r="D12" s="124"/>
      <c r="E12" s="52"/>
      <c r="F12" s="52"/>
      <c r="G12" s="52"/>
      <c r="H12" s="52"/>
      <c r="I12" s="52"/>
      <c r="J12" s="52"/>
      <c r="K12" s="52"/>
      <c r="L12" s="40"/>
      <c r="M12" s="68"/>
      <c r="N12" s="52"/>
      <c r="O12" s="52"/>
      <c r="P12" s="52"/>
      <c r="Q12" s="52"/>
      <c r="R12" s="52"/>
      <c r="S12" s="52"/>
      <c r="T12" s="139"/>
      <c r="U12" s="139"/>
      <c r="V12" s="139"/>
      <c r="W12" s="157"/>
      <c r="X12" s="52"/>
      <c r="Y12" s="52"/>
      <c r="Z12" s="52"/>
      <c r="AA12" s="52"/>
      <c r="AB12" s="52"/>
      <c r="AC12" s="188"/>
      <c r="AD12" s="103"/>
      <c r="AE12" s="323">
        <v>33.04</v>
      </c>
      <c r="AF12" s="324"/>
      <c r="AG12" s="324"/>
      <c r="AH12" s="324"/>
      <c r="AI12" s="324"/>
      <c r="AJ12" s="103"/>
      <c r="AK12" s="103"/>
      <c r="AL12" s="345">
        <v>38.06</v>
      </c>
      <c r="AM12" s="346"/>
      <c r="AN12" s="346"/>
      <c r="AO12" s="346"/>
      <c r="AP12" s="346"/>
      <c r="AQ12" s="347"/>
      <c r="AR12" s="323">
        <v>37.64</v>
      </c>
      <c r="AS12" s="324"/>
      <c r="AT12" s="324"/>
      <c r="AU12" s="324"/>
      <c r="AV12" s="103"/>
      <c r="AW12" s="323">
        <v>31.138461538461538</v>
      </c>
      <c r="AX12" s="325"/>
      <c r="AY12" s="323">
        <v>31.13</v>
      </c>
      <c r="AZ12" s="324"/>
      <c r="BA12" s="324"/>
      <c r="BB12" s="324"/>
      <c r="BC12" s="324"/>
      <c r="BD12" s="324"/>
      <c r="BE12" s="324"/>
      <c r="BF12" s="103">
        <v>35</v>
      </c>
      <c r="BG12" s="103"/>
      <c r="BH12" s="323">
        <v>39.49</v>
      </c>
      <c r="BI12" s="325"/>
      <c r="BJ12" s="124"/>
      <c r="BK12" s="68"/>
      <c r="BL12" s="68"/>
      <c r="BM12" s="68"/>
      <c r="BN12" s="267"/>
      <c r="BO12" s="124"/>
      <c r="BP12" s="40"/>
      <c r="BQ12" s="323">
        <v>39.01</v>
      </c>
      <c r="BR12" s="324"/>
      <c r="BS12" s="324"/>
      <c r="BT12" s="324"/>
      <c r="BU12" s="325"/>
      <c r="BV12" s="323">
        <v>39.159999999999997</v>
      </c>
      <c r="BW12" s="324"/>
      <c r="BX12" s="325"/>
      <c r="BY12" s="103">
        <v>40</v>
      </c>
      <c r="BZ12" s="124"/>
      <c r="CA12" s="285"/>
      <c r="CB12" s="103"/>
      <c r="CC12" s="323">
        <v>37.14</v>
      </c>
      <c r="CD12" s="348"/>
      <c r="CE12" s="68"/>
      <c r="CF12" s="68"/>
      <c r="CG12" s="290"/>
      <c r="CH12" s="323">
        <v>37.42</v>
      </c>
      <c r="CI12" s="324"/>
      <c r="CJ12" s="325"/>
      <c r="CK12" s="323">
        <v>36.049999999999997</v>
      </c>
      <c r="CL12" s="325"/>
      <c r="CM12" s="323">
        <v>36.26</v>
      </c>
      <c r="CN12" s="324"/>
      <c r="CO12" s="324"/>
      <c r="CP12" s="325"/>
      <c r="CQ12" s="323">
        <v>37.090000000000003</v>
      </c>
      <c r="CR12" s="325"/>
      <c r="CS12" s="103"/>
      <c r="CT12" s="103"/>
      <c r="CU12" s="311"/>
      <c r="CV12" s="311"/>
      <c r="CW12" s="312"/>
      <c r="CX12" s="313"/>
      <c r="CY12" s="253"/>
      <c r="CZ12" s="36"/>
    </row>
    <row r="13" spans="1:117" ht="17.100000000000001" customHeight="1" x14ac:dyDescent="0.4">
      <c r="A13" s="13" t="s">
        <v>25</v>
      </c>
      <c r="B13" s="86" t="s">
        <v>28</v>
      </c>
      <c r="C13" s="104"/>
      <c r="D13" s="125"/>
      <c r="E13" s="49"/>
      <c r="F13" s="49"/>
      <c r="G13" s="49"/>
      <c r="H13" s="49"/>
      <c r="I13" s="49"/>
      <c r="J13" s="49"/>
      <c r="K13" s="49"/>
      <c r="L13" s="37"/>
      <c r="M13" s="69"/>
      <c r="N13" s="49"/>
      <c r="O13" s="49"/>
      <c r="P13" s="49"/>
      <c r="Q13" s="49"/>
      <c r="R13" s="49"/>
      <c r="S13" s="49"/>
      <c r="T13" s="140"/>
      <c r="U13" s="140"/>
      <c r="V13" s="140"/>
      <c r="W13" s="158"/>
      <c r="X13" s="163"/>
      <c r="Y13" s="163"/>
      <c r="Z13" s="49"/>
      <c r="AA13" s="69"/>
      <c r="AB13" s="179"/>
      <c r="AC13" s="189"/>
      <c r="AD13" s="104"/>
      <c r="AE13" s="125"/>
      <c r="AF13" s="49"/>
      <c r="AG13" s="49"/>
      <c r="AH13" s="49"/>
      <c r="AI13" s="140"/>
      <c r="AJ13" s="217"/>
      <c r="AK13" s="158"/>
      <c r="AL13" s="125"/>
      <c r="AM13" s="49"/>
      <c r="AN13" s="49"/>
      <c r="AO13" s="49"/>
      <c r="AP13" s="49"/>
      <c r="AQ13" s="37"/>
      <c r="AR13" s="222"/>
      <c r="AS13" s="222"/>
      <c r="AT13" s="222"/>
      <c r="AU13" s="189"/>
      <c r="AV13" s="104"/>
      <c r="AW13" s="125"/>
      <c r="AX13" s="37"/>
      <c r="AY13" s="125"/>
      <c r="AZ13" s="69"/>
      <c r="BA13" s="69"/>
      <c r="BB13" s="69"/>
      <c r="BC13" s="69"/>
      <c r="BD13" s="69"/>
      <c r="BE13" s="260"/>
      <c r="BF13" s="104"/>
      <c r="BG13" s="104"/>
      <c r="BH13" s="125"/>
      <c r="BI13" s="274"/>
      <c r="BJ13" s="125"/>
      <c r="BK13" s="69"/>
      <c r="BL13" s="69"/>
      <c r="BM13" s="69"/>
      <c r="BN13" s="274"/>
      <c r="BO13" s="125"/>
      <c r="BP13" s="37"/>
      <c r="BQ13" s="125"/>
      <c r="BR13" s="49"/>
      <c r="BS13" s="49"/>
      <c r="BT13" s="49"/>
      <c r="BU13" s="37"/>
      <c r="BV13" s="125"/>
      <c r="BW13" s="49"/>
      <c r="BX13" s="37"/>
      <c r="BY13" s="104"/>
      <c r="BZ13" s="125"/>
      <c r="CA13" s="274"/>
      <c r="CB13" s="104"/>
      <c r="CC13" s="125"/>
      <c r="CD13" s="69"/>
      <c r="CE13" s="69"/>
      <c r="CF13" s="69"/>
      <c r="CG13" s="274"/>
      <c r="CH13" s="125"/>
      <c r="CI13" s="69"/>
      <c r="CJ13" s="274"/>
      <c r="CK13" s="125"/>
      <c r="CL13" s="274"/>
      <c r="CM13" s="125"/>
      <c r="CN13" s="69"/>
      <c r="CO13" s="69"/>
      <c r="CP13" s="274"/>
      <c r="CQ13" s="69"/>
      <c r="CR13" s="260"/>
      <c r="CS13" s="104"/>
      <c r="CT13" s="306"/>
      <c r="CU13" s="125"/>
      <c r="CV13" s="49"/>
      <c r="CW13" s="49"/>
      <c r="CX13" s="37"/>
      <c r="CY13" s="308"/>
    </row>
    <row r="14" spans="1:117" ht="17.100000000000001" customHeight="1" x14ac:dyDescent="0.4">
      <c r="A14" s="14" t="s">
        <v>13</v>
      </c>
      <c r="B14" s="87" t="s">
        <v>14</v>
      </c>
      <c r="C14" s="105">
        <v>83000</v>
      </c>
      <c r="D14" s="126">
        <v>1264000</v>
      </c>
      <c r="E14" s="42">
        <v>200000</v>
      </c>
      <c r="F14" s="42">
        <v>496000</v>
      </c>
      <c r="G14" s="42">
        <v>2200000</v>
      </c>
      <c r="H14" s="42">
        <v>1199000</v>
      </c>
      <c r="I14" s="42">
        <v>500000</v>
      </c>
      <c r="J14" s="42">
        <v>250000</v>
      </c>
      <c r="K14" s="42">
        <v>90000</v>
      </c>
      <c r="L14" s="29">
        <v>1150000</v>
      </c>
      <c r="M14" s="70">
        <v>375000</v>
      </c>
      <c r="N14" s="42">
        <v>1024000</v>
      </c>
      <c r="O14" s="42">
        <v>3226000</v>
      </c>
      <c r="P14" s="42">
        <v>480000</v>
      </c>
      <c r="Q14" s="42">
        <v>360000</v>
      </c>
      <c r="R14" s="42">
        <v>520000</v>
      </c>
      <c r="S14" s="42">
        <v>1065000</v>
      </c>
      <c r="T14" s="141">
        <v>945000</v>
      </c>
      <c r="U14" s="141">
        <v>2000000</v>
      </c>
      <c r="V14" s="141">
        <v>750000</v>
      </c>
      <c r="W14" s="126">
        <v>600000</v>
      </c>
      <c r="X14" s="70">
        <v>661490</v>
      </c>
      <c r="Y14" s="70">
        <v>1143500</v>
      </c>
      <c r="Z14" s="70">
        <v>200000</v>
      </c>
      <c r="AA14" s="70">
        <v>175010</v>
      </c>
      <c r="AB14" s="70">
        <v>300000</v>
      </c>
      <c r="AC14" s="181">
        <v>230000</v>
      </c>
      <c r="AD14" s="105">
        <v>0</v>
      </c>
      <c r="AE14" s="126"/>
      <c r="AF14" s="42"/>
      <c r="AG14" s="42"/>
      <c r="AH14" s="42"/>
      <c r="AI14" s="141"/>
      <c r="AJ14" s="105">
        <v>0</v>
      </c>
      <c r="AK14" s="220">
        <v>0</v>
      </c>
      <c r="AL14" s="342">
        <v>250000</v>
      </c>
      <c r="AM14" s="343"/>
      <c r="AN14" s="343"/>
      <c r="AO14" s="343"/>
      <c r="AP14" s="343"/>
      <c r="AQ14" s="344"/>
      <c r="AR14" s="223">
        <v>80000</v>
      </c>
      <c r="AS14" s="223">
        <v>100000</v>
      </c>
      <c r="AT14" s="223">
        <v>370000</v>
      </c>
      <c r="AU14" s="181">
        <v>180000</v>
      </c>
      <c r="AV14" s="105">
        <v>0</v>
      </c>
      <c r="AW14" s="225"/>
      <c r="AX14" s="226"/>
      <c r="AY14" s="227"/>
      <c r="AZ14" s="70"/>
      <c r="BA14" s="70"/>
      <c r="BB14" s="70"/>
      <c r="BC14" s="70"/>
      <c r="BD14" s="70"/>
      <c r="BE14" s="181"/>
      <c r="BF14" s="105"/>
      <c r="BG14" s="105">
        <v>0</v>
      </c>
      <c r="BH14" s="265"/>
      <c r="BI14" s="223"/>
      <c r="BJ14" s="266">
        <v>450000</v>
      </c>
      <c r="BK14" s="70">
        <v>110000</v>
      </c>
      <c r="BL14" s="70">
        <v>50000</v>
      </c>
      <c r="BM14" s="70">
        <v>100000</v>
      </c>
      <c r="BN14" s="223">
        <v>30000</v>
      </c>
      <c r="BO14" s="283">
        <v>450000</v>
      </c>
      <c r="BP14" s="284">
        <v>200000</v>
      </c>
      <c r="BQ14" s="326">
        <v>0</v>
      </c>
      <c r="BR14" s="327"/>
      <c r="BS14" s="327"/>
      <c r="BT14" s="327"/>
      <c r="BU14" s="328"/>
      <c r="BV14" s="326">
        <v>0</v>
      </c>
      <c r="BW14" s="327"/>
      <c r="BX14" s="328"/>
      <c r="BY14" s="105">
        <v>0</v>
      </c>
      <c r="BZ14" s="287">
        <v>210000</v>
      </c>
      <c r="CA14" s="286">
        <v>430000</v>
      </c>
      <c r="CB14" s="105">
        <v>0</v>
      </c>
      <c r="CC14" s="289">
        <v>99490</v>
      </c>
      <c r="CD14" s="70">
        <v>150000</v>
      </c>
      <c r="CE14" s="70">
        <v>200000</v>
      </c>
      <c r="CF14" s="70">
        <v>445000</v>
      </c>
      <c r="CG14" s="288">
        <v>65510</v>
      </c>
      <c r="CH14" s="326">
        <v>0</v>
      </c>
      <c r="CI14" s="327"/>
      <c r="CJ14" s="328"/>
      <c r="CK14" s="326">
        <v>0</v>
      </c>
      <c r="CL14" s="328"/>
      <c r="CM14" s="326">
        <v>0</v>
      </c>
      <c r="CN14" s="327"/>
      <c r="CO14" s="327"/>
      <c r="CP14" s="328"/>
      <c r="CQ14" s="326">
        <v>108000</v>
      </c>
      <c r="CR14" s="328"/>
      <c r="CS14" s="105">
        <v>0</v>
      </c>
      <c r="CT14" s="299">
        <v>0</v>
      </c>
      <c r="CU14" s="300">
        <v>210000</v>
      </c>
      <c r="CV14" s="301">
        <v>160000</v>
      </c>
      <c r="CW14" s="301">
        <v>400000</v>
      </c>
      <c r="CX14" s="302">
        <v>8000</v>
      </c>
      <c r="CY14" s="309">
        <f>SUM(C14:CX14)</f>
        <v>26343000</v>
      </c>
    </row>
    <row r="15" spans="1:117" ht="17.100000000000001" customHeight="1" thickBot="1" x14ac:dyDescent="0.45">
      <c r="A15" s="21" t="s">
        <v>15</v>
      </c>
      <c r="B15" s="88" t="s">
        <v>9</v>
      </c>
      <c r="C15" s="106">
        <v>46</v>
      </c>
      <c r="D15" s="127">
        <v>50</v>
      </c>
      <c r="E15" s="50">
        <v>51</v>
      </c>
      <c r="F15" s="50">
        <v>52.5</v>
      </c>
      <c r="G15" s="50">
        <v>53</v>
      </c>
      <c r="H15" s="50">
        <v>54</v>
      </c>
      <c r="I15" s="50">
        <v>54.5</v>
      </c>
      <c r="J15" s="50">
        <v>54.6</v>
      </c>
      <c r="K15" s="50">
        <v>54.8</v>
      </c>
      <c r="L15" s="35">
        <v>54.9</v>
      </c>
      <c r="M15" s="71">
        <v>53</v>
      </c>
      <c r="N15" s="50">
        <v>54</v>
      </c>
      <c r="O15" s="50">
        <v>55</v>
      </c>
      <c r="P15" s="50">
        <v>55.5</v>
      </c>
      <c r="Q15" s="50">
        <v>55.7</v>
      </c>
      <c r="R15" s="50">
        <v>56</v>
      </c>
      <c r="S15" s="50">
        <v>57</v>
      </c>
      <c r="T15" s="142">
        <v>57.5</v>
      </c>
      <c r="U15" s="142">
        <v>58</v>
      </c>
      <c r="V15" s="142">
        <v>58.5</v>
      </c>
      <c r="W15" s="178">
        <v>43</v>
      </c>
      <c r="X15" s="180">
        <v>44</v>
      </c>
      <c r="Y15" s="180">
        <v>45</v>
      </c>
      <c r="Z15" s="180">
        <v>45.5</v>
      </c>
      <c r="AA15" s="180">
        <v>46</v>
      </c>
      <c r="AB15" s="180">
        <v>51.5</v>
      </c>
      <c r="AC15" s="190">
        <v>52</v>
      </c>
      <c r="AD15" s="200"/>
      <c r="AE15" s="178"/>
      <c r="AF15" s="207"/>
      <c r="AG15" s="207"/>
      <c r="AH15" s="207"/>
      <c r="AI15" s="215"/>
      <c r="AJ15" s="200"/>
      <c r="AK15" s="221"/>
      <c r="AL15" s="336">
        <v>39.5</v>
      </c>
      <c r="AM15" s="337"/>
      <c r="AN15" s="337"/>
      <c r="AO15" s="337"/>
      <c r="AP15" s="337"/>
      <c r="AQ15" s="338"/>
      <c r="AR15" s="224">
        <v>35.299999999999997</v>
      </c>
      <c r="AS15" s="224">
        <v>36</v>
      </c>
      <c r="AT15" s="224">
        <v>37</v>
      </c>
      <c r="AU15" s="190">
        <v>39</v>
      </c>
      <c r="AV15" s="106"/>
      <c r="AW15" s="127"/>
      <c r="AX15" s="35"/>
      <c r="AY15" s="127"/>
      <c r="AZ15" s="71"/>
      <c r="BA15" s="71"/>
      <c r="BB15" s="71"/>
      <c r="BC15" s="71"/>
      <c r="BD15" s="71"/>
      <c r="BE15" s="261"/>
      <c r="BF15" s="106"/>
      <c r="BG15" s="106"/>
      <c r="BH15" s="127"/>
      <c r="BI15" s="275"/>
      <c r="BJ15" s="127">
        <v>39</v>
      </c>
      <c r="BK15" s="71">
        <v>39.200000000000003</v>
      </c>
      <c r="BL15" s="71">
        <v>39.5</v>
      </c>
      <c r="BM15" s="71">
        <v>39.9</v>
      </c>
      <c r="BN15" s="275">
        <v>40</v>
      </c>
      <c r="BO15" s="127">
        <v>39.5</v>
      </c>
      <c r="BP15" s="35">
        <v>40</v>
      </c>
      <c r="BQ15" s="127"/>
      <c r="BR15" s="71"/>
      <c r="BS15" s="71"/>
      <c r="BT15" s="71"/>
      <c r="BU15" s="275"/>
      <c r="BV15" s="127"/>
      <c r="BW15" s="50"/>
      <c r="BX15" s="35"/>
      <c r="BY15" s="106"/>
      <c r="BZ15" s="127">
        <v>40.200000000000003</v>
      </c>
      <c r="CA15" s="275">
        <v>42</v>
      </c>
      <c r="CB15" s="106"/>
      <c r="CC15" s="127">
        <v>37</v>
      </c>
      <c r="CD15" s="71">
        <v>37.4</v>
      </c>
      <c r="CE15" s="71">
        <v>37.799999999999997</v>
      </c>
      <c r="CF15" s="71">
        <v>37.9</v>
      </c>
      <c r="CG15" s="275">
        <v>38</v>
      </c>
      <c r="CH15" s="127"/>
      <c r="CI15" s="71"/>
      <c r="CJ15" s="275"/>
      <c r="CK15" s="127"/>
      <c r="CL15" s="275"/>
      <c r="CM15" s="127"/>
      <c r="CN15" s="71"/>
      <c r="CO15" s="71"/>
      <c r="CP15" s="275"/>
      <c r="CQ15" s="349">
        <v>37.799999999999997</v>
      </c>
      <c r="CR15" s="350"/>
      <c r="CS15" s="297"/>
      <c r="CT15" s="307"/>
      <c r="CU15" s="303">
        <v>41</v>
      </c>
      <c r="CV15" s="304">
        <v>41.5</v>
      </c>
      <c r="CW15" s="304">
        <v>42</v>
      </c>
      <c r="CX15" s="305">
        <v>43</v>
      </c>
      <c r="CY15" s="310"/>
    </row>
    <row r="16" spans="1:117" s="7" customFormat="1" ht="17.100000000000001" customHeight="1" thickBot="1" x14ac:dyDescent="0.45">
      <c r="A16" s="22" t="s">
        <v>20</v>
      </c>
      <c r="B16" s="89" t="s">
        <v>10</v>
      </c>
      <c r="C16" s="107">
        <v>46</v>
      </c>
      <c r="D16" s="330">
        <v>53.03</v>
      </c>
      <c r="E16" s="331"/>
      <c r="F16" s="331"/>
      <c r="G16" s="331"/>
      <c r="H16" s="331"/>
      <c r="I16" s="331"/>
      <c r="J16" s="331"/>
      <c r="K16" s="331"/>
      <c r="L16" s="332"/>
      <c r="M16" s="149"/>
      <c r="N16" s="149"/>
      <c r="O16" s="149"/>
      <c r="P16" s="149"/>
      <c r="Q16" s="135">
        <v>56.15</v>
      </c>
      <c r="R16" s="149"/>
      <c r="S16" s="149"/>
      <c r="T16" s="149"/>
      <c r="U16" s="149"/>
      <c r="V16" s="149"/>
      <c r="W16" s="173"/>
      <c r="X16" s="177"/>
      <c r="Y16" s="149"/>
      <c r="Z16" s="151">
        <v>45.6</v>
      </c>
      <c r="AA16" s="149"/>
      <c r="AB16" s="149"/>
      <c r="AC16" s="149"/>
      <c r="AD16" s="201"/>
      <c r="AE16" s="208"/>
      <c r="AF16" s="209"/>
      <c r="AG16" s="209"/>
      <c r="AH16" s="209"/>
      <c r="AI16" s="211"/>
      <c r="AJ16" s="201"/>
      <c r="AK16" s="201"/>
      <c r="AL16" s="339">
        <v>39.5</v>
      </c>
      <c r="AM16" s="340"/>
      <c r="AN16" s="340"/>
      <c r="AO16" s="340"/>
      <c r="AP16" s="340"/>
      <c r="AQ16" s="341"/>
      <c r="AR16" s="330">
        <v>37.17</v>
      </c>
      <c r="AS16" s="331"/>
      <c r="AT16" s="331"/>
      <c r="AU16" s="331"/>
      <c r="AV16" s="201"/>
      <c r="AW16" s="208"/>
      <c r="AX16" s="244"/>
      <c r="AY16" s="208"/>
      <c r="AZ16" s="177"/>
      <c r="BA16" s="177"/>
      <c r="BB16" s="177"/>
      <c r="BC16" s="177"/>
      <c r="BD16" s="177"/>
      <c r="BE16" s="149"/>
      <c r="BF16" s="201"/>
      <c r="BG16" s="201"/>
      <c r="BH16" s="208"/>
      <c r="BI16" s="276"/>
      <c r="BJ16" s="330">
        <v>39.229999999999997</v>
      </c>
      <c r="BK16" s="331"/>
      <c r="BL16" s="331"/>
      <c r="BM16" s="331"/>
      <c r="BN16" s="332"/>
      <c r="BO16" s="330">
        <v>39.65</v>
      </c>
      <c r="BP16" s="332"/>
      <c r="BQ16" s="208"/>
      <c r="BR16" s="209"/>
      <c r="BS16" s="209"/>
      <c r="BT16" s="209"/>
      <c r="BU16" s="244"/>
      <c r="BV16" s="208"/>
      <c r="BW16" s="209"/>
      <c r="BX16" s="244"/>
      <c r="BY16" s="201"/>
      <c r="BZ16" s="330">
        <v>41.41</v>
      </c>
      <c r="CA16" s="332"/>
      <c r="CB16" s="201"/>
      <c r="CC16" s="330">
        <v>37.71</v>
      </c>
      <c r="CD16" s="331"/>
      <c r="CE16" s="331"/>
      <c r="CF16" s="331"/>
      <c r="CG16" s="332"/>
      <c r="CH16" s="208"/>
      <c r="CI16" s="177"/>
      <c r="CJ16" s="276"/>
      <c r="CK16" s="208"/>
      <c r="CL16" s="276"/>
      <c r="CM16" s="208"/>
      <c r="CN16" s="177"/>
      <c r="CO16" s="177"/>
      <c r="CP16" s="276"/>
      <c r="CQ16" s="330">
        <v>37.799999999999997</v>
      </c>
      <c r="CR16" s="332"/>
      <c r="CS16" s="298"/>
      <c r="CT16" s="298"/>
      <c r="CU16" s="320">
        <v>41.64</v>
      </c>
      <c r="CV16" s="321"/>
      <c r="CW16" s="321"/>
      <c r="CX16" s="322"/>
      <c r="CY16" s="254"/>
    </row>
    <row r="17" spans="1:106" ht="17.100000000000001" customHeight="1" thickBot="1" x14ac:dyDescent="0.45">
      <c r="A17" s="15"/>
      <c r="B17" s="90"/>
      <c r="C17" s="108"/>
      <c r="D17" s="128"/>
      <c r="E17" s="46"/>
      <c r="F17" s="46"/>
      <c r="G17" s="46"/>
      <c r="H17" s="46"/>
      <c r="I17" s="46"/>
      <c r="J17" s="46"/>
      <c r="K17" s="46"/>
      <c r="L17" s="129"/>
      <c r="M17" s="72"/>
      <c r="N17" s="46"/>
      <c r="O17" s="46"/>
      <c r="P17" s="46"/>
      <c r="Q17" s="46"/>
      <c r="R17" s="46"/>
      <c r="S17" s="46"/>
      <c r="T17" s="41"/>
      <c r="U17" s="41"/>
      <c r="V17" s="41"/>
      <c r="W17" s="166"/>
      <c r="X17" s="176"/>
      <c r="Y17" s="176"/>
      <c r="Z17" s="167"/>
      <c r="AA17" s="167"/>
      <c r="AB17" s="167"/>
      <c r="AC17" s="191"/>
      <c r="AD17" s="202"/>
      <c r="AE17" s="210"/>
      <c r="AF17" s="167"/>
      <c r="AG17" s="167"/>
      <c r="AH17" s="167"/>
      <c r="AI17" s="176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166"/>
      <c r="AV17" s="108"/>
      <c r="AW17" s="128"/>
      <c r="AX17" s="129"/>
      <c r="AY17" s="128"/>
      <c r="AZ17" s="72"/>
      <c r="BA17" s="72"/>
      <c r="BB17" s="72"/>
      <c r="BC17" s="72"/>
      <c r="BD17" s="72"/>
      <c r="BE17" s="262"/>
      <c r="BF17" s="108"/>
      <c r="BG17" s="108"/>
      <c r="BH17" s="128"/>
      <c r="BI17" s="277"/>
      <c r="BJ17" s="128"/>
      <c r="BK17" s="72"/>
      <c r="BL17" s="72"/>
      <c r="BM17" s="72"/>
      <c r="BN17" s="277"/>
      <c r="BO17" s="128"/>
      <c r="BP17" s="129"/>
      <c r="BQ17" s="128"/>
      <c r="BR17" s="46"/>
      <c r="BS17" s="46"/>
      <c r="BT17" s="46"/>
      <c r="BU17" s="129"/>
      <c r="BV17" s="128"/>
      <c r="BW17" s="46"/>
      <c r="BX17" s="129"/>
      <c r="BY17" s="202"/>
      <c r="BZ17" s="128"/>
      <c r="CA17" s="277"/>
      <c r="CB17" s="108"/>
      <c r="CC17" s="128"/>
      <c r="CD17" s="72"/>
      <c r="CE17" s="72"/>
      <c r="CF17" s="72"/>
      <c r="CG17" s="277"/>
      <c r="CH17" s="128"/>
      <c r="CI17" s="72"/>
      <c r="CJ17" s="277"/>
      <c r="CK17" s="128"/>
      <c r="CL17" s="277"/>
      <c r="CM17" s="128"/>
      <c r="CN17" s="72"/>
      <c r="CO17" s="72"/>
      <c r="CP17" s="277"/>
      <c r="CQ17" s="72"/>
      <c r="CR17" s="262"/>
      <c r="CS17" s="108"/>
      <c r="CT17" s="108"/>
      <c r="CU17" s="72"/>
      <c r="CV17" s="72"/>
      <c r="CW17" s="46"/>
      <c r="CX17" s="41"/>
      <c r="CY17" s="249"/>
    </row>
    <row r="18" spans="1:106" ht="17.100000000000001" customHeight="1" x14ac:dyDescent="0.4">
      <c r="A18" s="16" t="s">
        <v>2</v>
      </c>
      <c r="B18" s="91" t="s">
        <v>11</v>
      </c>
      <c r="C18" s="109"/>
      <c r="D18" s="130"/>
      <c r="E18" s="47"/>
      <c r="F18" s="47"/>
      <c r="G18" s="47"/>
      <c r="H18" s="47"/>
      <c r="I18" s="47"/>
      <c r="J18" s="47"/>
      <c r="K18" s="47"/>
      <c r="L18" s="30"/>
      <c r="M18" s="73"/>
      <c r="N18" s="47"/>
      <c r="O18" s="47"/>
      <c r="P18" s="47"/>
      <c r="Q18" s="47"/>
      <c r="R18" s="47"/>
      <c r="S18" s="47"/>
      <c r="T18" s="143"/>
      <c r="U18" s="143"/>
      <c r="V18" s="143"/>
      <c r="W18" s="164"/>
      <c r="X18" s="165"/>
      <c r="Y18" s="165"/>
      <c r="Z18" s="165"/>
      <c r="AA18" s="165"/>
      <c r="AB18" s="165"/>
      <c r="AC18" s="192"/>
      <c r="AD18" s="109"/>
      <c r="AE18" s="130"/>
      <c r="AF18" s="47"/>
      <c r="AG18" s="47"/>
      <c r="AH18" s="47"/>
      <c r="AI18" s="143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164"/>
      <c r="AV18" s="109"/>
      <c r="AW18" s="130"/>
      <c r="AX18" s="30"/>
      <c r="AY18" s="130"/>
      <c r="AZ18" s="73"/>
      <c r="BA18" s="73"/>
      <c r="BB18" s="73"/>
      <c r="BC18" s="73"/>
      <c r="BD18" s="73"/>
      <c r="BE18" s="263"/>
      <c r="BF18" s="109"/>
      <c r="BG18" s="109"/>
      <c r="BH18" s="130"/>
      <c r="BI18" s="278"/>
      <c r="BJ18" s="130"/>
      <c r="BK18" s="73"/>
      <c r="BL18" s="73"/>
      <c r="BM18" s="73"/>
      <c r="BN18" s="278"/>
      <c r="BO18" s="130"/>
      <c r="BP18" s="30"/>
      <c r="BQ18" s="130"/>
      <c r="BR18" s="47"/>
      <c r="BS18" s="47"/>
      <c r="BT18" s="47"/>
      <c r="BU18" s="30"/>
      <c r="BV18" s="130"/>
      <c r="BW18" s="47"/>
      <c r="BX18" s="30"/>
      <c r="BY18" s="109"/>
      <c r="BZ18" s="130"/>
      <c r="CA18" s="278"/>
      <c r="CB18" s="109"/>
      <c r="CC18" s="130"/>
      <c r="CD18" s="73"/>
      <c r="CE18" s="73"/>
      <c r="CF18" s="73"/>
      <c r="CG18" s="278"/>
      <c r="CH18" s="130"/>
      <c r="CI18" s="73"/>
      <c r="CJ18" s="278"/>
      <c r="CK18" s="130"/>
      <c r="CL18" s="278"/>
      <c r="CM18" s="130"/>
      <c r="CN18" s="73"/>
      <c r="CO18" s="73"/>
      <c r="CP18" s="278"/>
      <c r="CQ18" s="73"/>
      <c r="CR18" s="263"/>
      <c r="CS18" s="109"/>
      <c r="CT18" s="109"/>
      <c r="CU18" s="73"/>
      <c r="CV18" s="73"/>
      <c r="CW18" s="47"/>
      <c r="CX18" s="30"/>
      <c r="CY18" s="248"/>
    </row>
    <row r="19" spans="1:106" s="6" customFormat="1" ht="17.100000000000001" customHeight="1" x14ac:dyDescent="0.4">
      <c r="A19" s="17" t="s">
        <v>22</v>
      </c>
      <c r="B19" s="92" t="s">
        <v>21</v>
      </c>
      <c r="C19" s="110"/>
      <c r="D19" s="131"/>
      <c r="E19" s="43"/>
      <c r="F19" s="43"/>
      <c r="G19" s="43"/>
      <c r="H19" s="43"/>
      <c r="I19" s="43"/>
      <c r="J19" s="43"/>
      <c r="K19" s="43"/>
      <c r="L19" s="34"/>
      <c r="M19" s="74"/>
      <c r="N19" s="43"/>
      <c r="O19" s="43"/>
      <c r="P19" s="43"/>
      <c r="Q19" s="43"/>
      <c r="R19" s="43"/>
      <c r="S19" s="43"/>
      <c r="T19" s="144"/>
      <c r="U19" s="144"/>
      <c r="V19" s="144"/>
      <c r="W19" s="159"/>
      <c r="X19" s="43"/>
      <c r="Y19" s="43"/>
      <c r="Z19" s="43"/>
      <c r="AA19" s="43"/>
      <c r="AB19" s="43"/>
      <c r="AC19" s="193"/>
      <c r="AD19" s="110"/>
      <c r="AE19" s="131"/>
      <c r="AF19" s="43"/>
      <c r="AG19" s="43"/>
      <c r="AH19" s="43"/>
      <c r="AI19" s="144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59"/>
      <c r="AV19" s="110"/>
      <c r="AW19" s="131"/>
      <c r="AX19" s="34"/>
      <c r="AY19" s="131"/>
      <c r="AZ19" s="74"/>
      <c r="BA19" s="74"/>
      <c r="BB19" s="74"/>
      <c r="BC19" s="74"/>
      <c r="BD19" s="74"/>
      <c r="BE19" s="193"/>
      <c r="BF19" s="110"/>
      <c r="BG19" s="110"/>
      <c r="BH19" s="131"/>
      <c r="BI19" s="279"/>
      <c r="BJ19" s="131"/>
      <c r="BK19" s="74"/>
      <c r="BL19" s="74"/>
      <c r="BM19" s="74"/>
      <c r="BN19" s="279"/>
      <c r="BO19" s="131"/>
      <c r="BP19" s="34"/>
      <c r="BQ19" s="131"/>
      <c r="BR19" s="43"/>
      <c r="BS19" s="43"/>
      <c r="BT19" s="43"/>
      <c r="BU19" s="34"/>
      <c r="BV19" s="131"/>
      <c r="BW19" s="43"/>
      <c r="BX19" s="34"/>
      <c r="BY19" s="110"/>
      <c r="BZ19" s="131"/>
      <c r="CA19" s="279"/>
      <c r="CB19" s="110"/>
      <c r="CC19" s="131"/>
      <c r="CD19" s="74"/>
      <c r="CE19" s="74"/>
      <c r="CF19" s="74"/>
      <c r="CG19" s="279"/>
      <c r="CH19" s="131"/>
      <c r="CI19" s="74"/>
      <c r="CJ19" s="279"/>
      <c r="CK19" s="131"/>
      <c r="CL19" s="279"/>
      <c r="CM19" s="131"/>
      <c r="CN19" s="74"/>
      <c r="CO19" s="74"/>
      <c r="CP19" s="279"/>
      <c r="CQ19" s="74"/>
      <c r="CR19" s="193"/>
      <c r="CS19" s="110"/>
      <c r="CT19" s="110"/>
      <c r="CU19" s="74"/>
      <c r="CV19" s="74"/>
      <c r="CW19" s="43"/>
      <c r="CX19" s="34"/>
      <c r="CY19" s="233">
        <f>SUM(C19:CX19)</f>
        <v>0</v>
      </c>
    </row>
    <row r="20" spans="1:106" ht="17.100000000000001" customHeight="1" thickBot="1" x14ac:dyDescent="0.45">
      <c r="A20" s="8" t="s">
        <v>23</v>
      </c>
      <c r="B20" s="93" t="s">
        <v>30</v>
      </c>
      <c r="C20" s="111"/>
      <c r="D20" s="132"/>
      <c r="E20" s="48"/>
      <c r="F20" s="48"/>
      <c r="G20" s="48"/>
      <c r="H20" s="48"/>
      <c r="I20" s="48"/>
      <c r="J20" s="48"/>
      <c r="K20" s="48"/>
      <c r="L20" s="31"/>
      <c r="M20" s="75"/>
      <c r="N20" s="48"/>
      <c r="O20" s="48"/>
      <c r="P20" s="48"/>
      <c r="Q20" s="48"/>
      <c r="R20" s="48"/>
      <c r="S20" s="48"/>
      <c r="T20" s="145"/>
      <c r="U20" s="145"/>
      <c r="V20" s="145"/>
      <c r="W20" s="160"/>
      <c r="X20" s="48"/>
      <c r="Y20" s="48"/>
      <c r="Z20" s="48"/>
      <c r="AA20" s="48"/>
      <c r="AB20" s="48"/>
      <c r="AC20" s="194"/>
      <c r="AD20" s="111"/>
      <c r="AE20" s="132"/>
      <c r="AF20" s="48"/>
      <c r="AG20" s="48"/>
      <c r="AH20" s="48"/>
      <c r="AI20" s="145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60"/>
      <c r="AV20" s="111"/>
      <c r="AW20" s="132"/>
      <c r="AX20" s="31"/>
      <c r="AY20" s="132"/>
      <c r="AZ20" s="75"/>
      <c r="BA20" s="75"/>
      <c r="BB20" s="75"/>
      <c r="BC20" s="75"/>
      <c r="BD20" s="75"/>
      <c r="BE20" s="194"/>
      <c r="BF20" s="111"/>
      <c r="BG20" s="111"/>
      <c r="BH20" s="132"/>
      <c r="BI20" s="280"/>
      <c r="BJ20" s="132"/>
      <c r="BK20" s="75"/>
      <c r="BL20" s="75"/>
      <c r="BM20" s="75"/>
      <c r="BN20" s="280"/>
      <c r="BO20" s="132"/>
      <c r="BP20" s="31"/>
      <c r="BQ20" s="132"/>
      <c r="BR20" s="48"/>
      <c r="BS20" s="48"/>
      <c r="BT20" s="48"/>
      <c r="BU20" s="31"/>
      <c r="BV20" s="132"/>
      <c r="BW20" s="48"/>
      <c r="BX20" s="31"/>
      <c r="BY20" s="111"/>
      <c r="BZ20" s="132"/>
      <c r="CA20" s="280"/>
      <c r="CB20" s="111"/>
      <c r="CC20" s="132"/>
      <c r="CD20" s="75"/>
      <c r="CE20" s="75"/>
      <c r="CF20" s="75"/>
      <c r="CG20" s="280"/>
      <c r="CH20" s="132"/>
      <c r="CI20" s="75"/>
      <c r="CJ20" s="280"/>
      <c r="CK20" s="132"/>
      <c r="CL20" s="280"/>
      <c r="CM20" s="132"/>
      <c r="CN20" s="75"/>
      <c r="CO20" s="75"/>
      <c r="CP20" s="280"/>
      <c r="CQ20" s="75"/>
      <c r="CR20" s="194"/>
      <c r="CS20" s="111"/>
      <c r="CT20" s="111"/>
      <c r="CU20" s="75"/>
      <c r="CV20" s="75"/>
      <c r="CW20" s="48"/>
      <c r="CX20" s="31"/>
      <c r="CY20" s="235">
        <f>SUM(C20:CX20)</f>
        <v>0</v>
      </c>
      <c r="DA20" s="36"/>
    </row>
    <row r="21" spans="1:106" ht="17.100000000000001" customHeight="1" thickBot="1" x14ac:dyDescent="0.45">
      <c r="A21" s="18"/>
      <c r="B21" s="80"/>
      <c r="C21" s="108"/>
      <c r="D21" s="128"/>
      <c r="E21" s="46"/>
      <c r="F21" s="46"/>
      <c r="G21" s="46"/>
      <c r="H21" s="46"/>
      <c r="I21" s="46"/>
      <c r="J21" s="46"/>
      <c r="K21" s="46"/>
      <c r="L21" s="129"/>
      <c r="M21" s="72"/>
      <c r="N21" s="46"/>
      <c r="O21" s="46"/>
      <c r="P21" s="46"/>
      <c r="Q21" s="46"/>
      <c r="R21" s="46"/>
      <c r="S21" s="46"/>
      <c r="T21" s="41"/>
      <c r="U21" s="41"/>
      <c r="V21" s="41"/>
      <c r="W21" s="166"/>
      <c r="X21" s="167"/>
      <c r="Y21" s="176"/>
      <c r="Z21" s="167"/>
      <c r="AA21" s="167"/>
      <c r="AB21" s="167"/>
      <c r="AC21" s="191"/>
      <c r="AD21" s="202"/>
      <c r="AE21" s="210"/>
      <c r="AF21" s="167"/>
      <c r="AG21" s="167"/>
      <c r="AH21" s="167"/>
      <c r="AI21" s="176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166"/>
      <c r="AV21" s="108"/>
      <c r="AW21" s="128"/>
      <c r="AX21" s="129"/>
      <c r="AY21" s="128"/>
      <c r="AZ21" s="72"/>
      <c r="BA21" s="72"/>
      <c r="BB21" s="72"/>
      <c r="BC21" s="72"/>
      <c r="BD21" s="72"/>
      <c r="BE21" s="262"/>
      <c r="BF21" s="108"/>
      <c r="BG21" s="108"/>
      <c r="BH21" s="128"/>
      <c r="BI21" s="277"/>
      <c r="BJ21" s="128"/>
      <c r="BK21" s="72"/>
      <c r="BL21" s="72"/>
      <c r="BM21" s="72"/>
      <c r="BN21" s="277"/>
      <c r="BO21" s="128"/>
      <c r="BP21" s="129"/>
      <c r="BQ21" s="128"/>
      <c r="BR21" s="46"/>
      <c r="BS21" s="46"/>
      <c r="BT21" s="46"/>
      <c r="BU21" s="129"/>
      <c r="BV21" s="128"/>
      <c r="BW21" s="46"/>
      <c r="BX21" s="129"/>
      <c r="BY21" s="108"/>
      <c r="BZ21" s="128"/>
      <c r="CA21" s="277"/>
      <c r="CB21" s="108"/>
      <c r="CC21" s="128"/>
      <c r="CD21" s="72"/>
      <c r="CE21" s="72"/>
      <c r="CF21" s="72"/>
      <c r="CG21" s="277"/>
      <c r="CH21" s="128"/>
      <c r="CI21" s="72"/>
      <c r="CJ21" s="277"/>
      <c r="CK21" s="128"/>
      <c r="CL21" s="277"/>
      <c r="CM21" s="128"/>
      <c r="CN21" s="72"/>
      <c r="CO21" s="72"/>
      <c r="CP21" s="277"/>
      <c r="CQ21" s="72"/>
      <c r="CR21" s="262"/>
      <c r="CS21" s="108"/>
      <c r="CT21" s="108"/>
      <c r="CU21" s="72"/>
      <c r="CV21" s="72"/>
      <c r="CW21" s="46"/>
      <c r="CX21" s="41"/>
      <c r="CY21" s="249"/>
    </row>
    <row r="22" spans="1:106" ht="17.100000000000001" customHeight="1" x14ac:dyDescent="0.4">
      <c r="A22" s="19" t="s">
        <v>1</v>
      </c>
      <c r="B22" s="94" t="s">
        <v>12</v>
      </c>
      <c r="C22" s="112"/>
      <c r="D22" s="133"/>
      <c r="E22" s="45"/>
      <c r="F22" s="45"/>
      <c r="G22" s="45"/>
      <c r="H22" s="45"/>
      <c r="I22" s="45"/>
      <c r="J22" s="45"/>
      <c r="K22" s="45"/>
      <c r="L22" s="32"/>
      <c r="M22" s="76"/>
      <c r="N22" s="45"/>
      <c r="O22" s="45"/>
      <c r="P22" s="45"/>
      <c r="Q22" s="45"/>
      <c r="R22" s="45"/>
      <c r="S22" s="45"/>
      <c r="T22" s="146"/>
      <c r="U22" s="146"/>
      <c r="V22" s="146"/>
      <c r="W22" s="171"/>
      <c r="X22" s="172"/>
      <c r="Y22" s="172"/>
      <c r="Z22" s="172"/>
      <c r="AA22" s="172"/>
      <c r="AB22" s="172"/>
      <c r="AC22" s="195"/>
      <c r="AD22" s="112"/>
      <c r="AE22" s="133"/>
      <c r="AF22" s="45"/>
      <c r="AG22" s="45"/>
      <c r="AH22" s="45"/>
      <c r="AI22" s="146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171"/>
      <c r="AV22" s="112"/>
      <c r="AW22" s="133"/>
      <c r="AX22" s="32"/>
      <c r="AY22" s="133"/>
      <c r="AZ22" s="76"/>
      <c r="BA22" s="76"/>
      <c r="BB22" s="76"/>
      <c r="BC22" s="76"/>
      <c r="BD22" s="76"/>
      <c r="BE22" s="264"/>
      <c r="BF22" s="112"/>
      <c r="BG22" s="112"/>
      <c r="BH22" s="133"/>
      <c r="BI22" s="281"/>
      <c r="BJ22" s="133"/>
      <c r="BK22" s="76"/>
      <c r="BL22" s="76"/>
      <c r="BM22" s="76"/>
      <c r="BN22" s="281"/>
      <c r="BO22" s="133"/>
      <c r="BP22" s="32"/>
      <c r="BQ22" s="133"/>
      <c r="BR22" s="45"/>
      <c r="BS22" s="45"/>
      <c r="BT22" s="45"/>
      <c r="BU22" s="32"/>
      <c r="BV22" s="133"/>
      <c r="BW22" s="45"/>
      <c r="BX22" s="32"/>
      <c r="BY22" s="112"/>
      <c r="BZ22" s="133"/>
      <c r="CA22" s="281"/>
      <c r="CB22" s="112"/>
      <c r="CC22" s="133"/>
      <c r="CD22" s="76"/>
      <c r="CE22" s="76"/>
      <c r="CF22" s="76"/>
      <c r="CG22" s="281"/>
      <c r="CH22" s="133"/>
      <c r="CI22" s="76"/>
      <c r="CJ22" s="281"/>
      <c r="CK22" s="133"/>
      <c r="CL22" s="281"/>
      <c r="CM22" s="133"/>
      <c r="CN22" s="76"/>
      <c r="CO22" s="76"/>
      <c r="CP22" s="281"/>
      <c r="CQ22" s="76"/>
      <c r="CR22" s="264"/>
      <c r="CS22" s="112"/>
      <c r="CT22" s="112"/>
      <c r="CU22" s="76"/>
      <c r="CV22" s="76"/>
      <c r="CW22" s="45"/>
      <c r="CX22" s="146"/>
      <c r="CY22" s="248"/>
    </row>
    <row r="23" spans="1:106" ht="17.100000000000001" customHeight="1" thickBot="1" x14ac:dyDescent="0.45">
      <c r="A23" s="20" t="s">
        <v>26</v>
      </c>
      <c r="B23" s="95" t="s">
        <v>29</v>
      </c>
      <c r="C23" s="113"/>
      <c r="D23" s="134"/>
      <c r="E23" s="44"/>
      <c r="F23" s="44"/>
      <c r="G23" s="44"/>
      <c r="H23" s="44"/>
      <c r="I23" s="44"/>
      <c r="J23" s="44"/>
      <c r="K23" s="44"/>
      <c r="L23" s="33"/>
      <c r="M23" s="77"/>
      <c r="N23" s="44"/>
      <c r="O23" s="44"/>
      <c r="P23" s="44"/>
      <c r="Q23" s="44"/>
      <c r="R23" s="44"/>
      <c r="S23" s="44"/>
      <c r="T23" s="147"/>
      <c r="U23" s="147"/>
      <c r="V23" s="147"/>
      <c r="W23" s="161"/>
      <c r="X23" s="44"/>
      <c r="Y23" s="44"/>
      <c r="Z23" s="44"/>
      <c r="AA23" s="44"/>
      <c r="AB23" s="44"/>
      <c r="AC23" s="196"/>
      <c r="AD23" s="113"/>
      <c r="AE23" s="134"/>
      <c r="AF23" s="44"/>
      <c r="AG23" s="44"/>
      <c r="AH23" s="44"/>
      <c r="AI23" s="147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61"/>
      <c r="AV23" s="113"/>
      <c r="AW23" s="134"/>
      <c r="AX23" s="33"/>
      <c r="AY23" s="134"/>
      <c r="AZ23" s="77"/>
      <c r="BA23" s="77"/>
      <c r="BB23" s="77"/>
      <c r="BC23" s="77"/>
      <c r="BD23" s="77"/>
      <c r="BE23" s="196"/>
      <c r="BF23" s="113"/>
      <c r="BG23" s="113"/>
      <c r="BH23" s="134"/>
      <c r="BI23" s="282"/>
      <c r="BJ23" s="134"/>
      <c r="BK23" s="77"/>
      <c r="BL23" s="77"/>
      <c r="BM23" s="77"/>
      <c r="BN23" s="282"/>
      <c r="BO23" s="134"/>
      <c r="BP23" s="33"/>
      <c r="BQ23" s="134"/>
      <c r="BR23" s="44"/>
      <c r="BS23" s="44"/>
      <c r="BT23" s="44"/>
      <c r="BU23" s="33"/>
      <c r="BV23" s="134"/>
      <c r="BW23" s="44"/>
      <c r="BX23" s="33"/>
      <c r="BY23" s="113"/>
      <c r="BZ23" s="134"/>
      <c r="CA23" s="282"/>
      <c r="CB23" s="113"/>
      <c r="CC23" s="134"/>
      <c r="CD23" s="77"/>
      <c r="CE23" s="77"/>
      <c r="CF23" s="77"/>
      <c r="CG23" s="282"/>
      <c r="CH23" s="134"/>
      <c r="CI23" s="77"/>
      <c r="CJ23" s="282"/>
      <c r="CK23" s="134"/>
      <c r="CL23" s="282"/>
      <c r="CM23" s="134"/>
      <c r="CN23" s="77"/>
      <c r="CO23" s="77"/>
      <c r="CP23" s="282"/>
      <c r="CQ23" s="77"/>
      <c r="CR23" s="196"/>
      <c r="CS23" s="113"/>
      <c r="CT23" s="113"/>
      <c r="CU23" s="77"/>
      <c r="CV23" s="77"/>
      <c r="CW23" s="44"/>
      <c r="CX23" s="147"/>
      <c r="CY23" s="235">
        <f>SUM(C23:CX23)</f>
        <v>0</v>
      </c>
    </row>
    <row r="25" spans="1:106" x14ac:dyDescent="0.4">
      <c r="B25" s="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CB25" s="3"/>
      <c r="DB25" s="352" t="s">
        <v>35</v>
      </c>
    </row>
    <row r="26" spans="1:106" ht="19.2" x14ac:dyDescent="0.45">
      <c r="C26" s="1">
        <f>C10/1000*C11</f>
        <v>0</v>
      </c>
      <c r="D26" s="1">
        <f t="shared" ref="D26:BO26" si="0">D10/1000*D11</f>
        <v>0</v>
      </c>
      <c r="E26" s="1">
        <f t="shared" si="0"/>
        <v>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0</v>
      </c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">
        <f t="shared" si="0"/>
        <v>0</v>
      </c>
      <c r="X26" s="1">
        <f t="shared" si="0"/>
        <v>0</v>
      </c>
      <c r="Y26" s="1">
        <f t="shared" si="0"/>
        <v>0</v>
      </c>
      <c r="Z26" s="1">
        <f t="shared" si="0"/>
        <v>0</v>
      </c>
      <c r="AA26" s="1">
        <f t="shared" si="0"/>
        <v>0</v>
      </c>
      <c r="AB26" s="1">
        <f t="shared" si="0"/>
        <v>0</v>
      </c>
      <c r="AC26" s="1">
        <f t="shared" si="0"/>
        <v>0</v>
      </c>
      <c r="AD26" s="1">
        <f t="shared" si="0"/>
        <v>0</v>
      </c>
      <c r="AE26" s="1">
        <f t="shared" si="0"/>
        <v>21842</v>
      </c>
      <c r="AF26" s="1">
        <f t="shared" si="0"/>
        <v>66330</v>
      </c>
      <c r="AG26" s="1">
        <f t="shared" si="0"/>
        <v>10336</v>
      </c>
      <c r="AH26" s="1">
        <f t="shared" si="0"/>
        <v>1035</v>
      </c>
      <c r="AI26" s="1">
        <f t="shared" si="0"/>
        <v>525</v>
      </c>
      <c r="AJ26" s="1">
        <f t="shared" si="0"/>
        <v>0</v>
      </c>
      <c r="AK26" s="1">
        <f t="shared" si="0"/>
        <v>0</v>
      </c>
      <c r="AL26" s="1">
        <f t="shared" si="0"/>
        <v>35250</v>
      </c>
      <c r="AM26" s="1">
        <f t="shared" si="0"/>
        <v>81700</v>
      </c>
      <c r="AN26" s="1">
        <f t="shared" si="0"/>
        <v>11479.1</v>
      </c>
      <c r="AO26" s="1">
        <f t="shared" si="0"/>
        <v>1809.5</v>
      </c>
      <c r="AP26" s="1">
        <f t="shared" si="0"/>
        <v>7740.0000000000009</v>
      </c>
      <c r="AQ26" s="1">
        <f t="shared" si="0"/>
        <v>19500</v>
      </c>
      <c r="AR26" s="1">
        <f t="shared" si="0"/>
        <v>742</v>
      </c>
      <c r="AS26" s="1">
        <f t="shared" si="0"/>
        <v>487.5</v>
      </c>
      <c r="AT26" s="1">
        <f t="shared" si="0"/>
        <v>7917.0000000000009</v>
      </c>
      <c r="AU26" s="1">
        <f t="shared" si="0"/>
        <v>0</v>
      </c>
      <c r="AV26" s="1">
        <f t="shared" si="0"/>
        <v>0</v>
      </c>
      <c r="AW26" s="1">
        <f t="shared" si="0"/>
        <v>12400</v>
      </c>
      <c r="AX26" s="1">
        <f t="shared" si="0"/>
        <v>28080</v>
      </c>
      <c r="AY26" s="1">
        <f t="shared" si="0"/>
        <v>5015</v>
      </c>
      <c r="AZ26" s="1">
        <f t="shared" si="0"/>
        <v>15480</v>
      </c>
      <c r="BA26" s="1">
        <f t="shared" si="0"/>
        <v>25162.5</v>
      </c>
      <c r="BB26" s="1">
        <f t="shared" si="0"/>
        <v>9300</v>
      </c>
      <c r="BC26" s="1">
        <f t="shared" si="0"/>
        <v>9600</v>
      </c>
      <c r="BD26" s="1">
        <f t="shared" si="0"/>
        <v>16250</v>
      </c>
      <c r="BE26" s="1">
        <f t="shared" si="0"/>
        <v>8250</v>
      </c>
      <c r="BF26" s="1">
        <f t="shared" si="0"/>
        <v>33600</v>
      </c>
      <c r="BG26" s="1">
        <f t="shared" si="0"/>
        <v>0</v>
      </c>
      <c r="BH26" s="1">
        <f t="shared" si="0"/>
        <v>392</v>
      </c>
      <c r="BI26" s="1">
        <f t="shared" si="0"/>
        <v>7900</v>
      </c>
      <c r="BJ26" s="1">
        <f t="shared" si="0"/>
        <v>0</v>
      </c>
      <c r="BK26" s="1">
        <f t="shared" si="0"/>
        <v>0</v>
      </c>
      <c r="BL26" s="1">
        <f t="shared" si="0"/>
        <v>0</v>
      </c>
      <c r="BM26" s="1">
        <f t="shared" si="0"/>
        <v>0</v>
      </c>
      <c r="BN26" s="1">
        <f t="shared" si="0"/>
        <v>0</v>
      </c>
      <c r="BO26" s="1">
        <f t="shared" si="0"/>
        <v>0</v>
      </c>
      <c r="BP26" s="1">
        <f t="shared" ref="BP26:CX26" si="1">BP10/1000*BP11</f>
        <v>0</v>
      </c>
      <c r="BQ26" s="1">
        <f t="shared" si="1"/>
        <v>7640.0000000000009</v>
      </c>
      <c r="BR26" s="1">
        <f t="shared" si="1"/>
        <v>4620</v>
      </c>
      <c r="BS26" s="1">
        <f t="shared" si="1"/>
        <v>7800</v>
      </c>
      <c r="BT26" s="1">
        <f t="shared" si="1"/>
        <v>15760</v>
      </c>
      <c r="BU26" s="1">
        <f t="shared" si="1"/>
        <v>5925</v>
      </c>
      <c r="BV26" s="1">
        <f t="shared" si="1"/>
        <v>31707</v>
      </c>
      <c r="BW26" s="1">
        <f t="shared" si="1"/>
        <v>276.5</v>
      </c>
      <c r="BX26" s="1">
        <f t="shared" si="1"/>
        <v>13828.5</v>
      </c>
      <c r="BY26" s="1">
        <f t="shared" si="1"/>
        <v>8400</v>
      </c>
      <c r="BZ26" s="1">
        <f t="shared" si="1"/>
        <v>0</v>
      </c>
      <c r="CA26" s="1">
        <f t="shared" si="1"/>
        <v>0</v>
      </c>
      <c r="CB26" s="1">
        <f t="shared" si="1"/>
        <v>0</v>
      </c>
      <c r="CC26" s="1">
        <f t="shared" si="1"/>
        <v>3182</v>
      </c>
      <c r="CD26" s="1">
        <f t="shared" si="1"/>
        <v>532</v>
      </c>
      <c r="CE26" s="1">
        <f t="shared" si="1"/>
        <v>0</v>
      </c>
      <c r="CF26" s="1">
        <f t="shared" si="1"/>
        <v>0</v>
      </c>
      <c r="CG26" s="1">
        <f t="shared" si="1"/>
        <v>0</v>
      </c>
      <c r="CH26" s="1">
        <f t="shared" si="1"/>
        <v>24420</v>
      </c>
      <c r="CI26" s="1">
        <f t="shared" si="1"/>
        <v>1484</v>
      </c>
      <c r="CJ26" s="1">
        <f t="shared" si="1"/>
        <v>19000</v>
      </c>
      <c r="CK26" s="1">
        <f t="shared" si="1"/>
        <v>56520</v>
      </c>
      <c r="CL26" s="1">
        <f t="shared" si="1"/>
        <v>2960</v>
      </c>
      <c r="CM26" s="1">
        <f t="shared" si="1"/>
        <v>34920</v>
      </c>
      <c r="CN26" s="1">
        <f t="shared" si="1"/>
        <v>12610.385</v>
      </c>
      <c r="CO26" s="1">
        <f t="shared" si="1"/>
        <v>3119.5000000000005</v>
      </c>
      <c r="CP26" s="1">
        <f t="shared" si="1"/>
        <v>7730.918999999999</v>
      </c>
      <c r="CQ26" s="1">
        <f t="shared" si="1"/>
        <v>35890</v>
      </c>
      <c r="CR26" s="1">
        <f t="shared" si="1"/>
        <v>3800</v>
      </c>
      <c r="CS26" s="1">
        <f t="shared" si="1"/>
        <v>0</v>
      </c>
      <c r="CT26" s="1">
        <f t="shared" si="1"/>
        <v>0</v>
      </c>
      <c r="CU26" s="1">
        <f t="shared" si="1"/>
        <v>0</v>
      </c>
      <c r="CV26" s="1">
        <f t="shared" si="1"/>
        <v>0</v>
      </c>
      <c r="CW26" s="1">
        <f t="shared" si="1"/>
        <v>0</v>
      </c>
      <c r="CX26" s="1">
        <f t="shared" si="1"/>
        <v>0</v>
      </c>
      <c r="CY26" s="353">
        <f>SUM(C26:CX26)</f>
        <v>740248.4040000001</v>
      </c>
      <c r="CZ26" s="1" t="s">
        <v>33</v>
      </c>
      <c r="DB26" s="351">
        <f>CY26/CY10*1000</f>
        <v>35.553824547921522</v>
      </c>
    </row>
    <row r="27" spans="1:106" ht="19.2" x14ac:dyDescent="0.4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53"/>
      <c r="CZ27" s="36"/>
    </row>
    <row r="28" spans="1:106" ht="19.2" x14ac:dyDescent="0.45">
      <c r="CY28" s="353"/>
    </row>
    <row r="29" spans="1:106" ht="19.2" x14ac:dyDescent="0.45">
      <c r="C29" s="1">
        <f>C14/1000*C15</f>
        <v>3818</v>
      </c>
      <c r="D29" s="1">
        <f t="shared" ref="D29:BO29" si="2">D14/1000*D15</f>
        <v>63200</v>
      </c>
      <c r="E29" s="1">
        <f t="shared" si="2"/>
        <v>10200</v>
      </c>
      <c r="F29" s="1">
        <f t="shared" si="2"/>
        <v>26040</v>
      </c>
      <c r="G29" s="1">
        <f t="shared" si="2"/>
        <v>116600</v>
      </c>
      <c r="H29" s="1">
        <f t="shared" si="2"/>
        <v>64746</v>
      </c>
      <c r="I29" s="1">
        <f t="shared" si="2"/>
        <v>27250</v>
      </c>
      <c r="J29" s="1">
        <f t="shared" si="2"/>
        <v>13650</v>
      </c>
      <c r="K29" s="1">
        <f t="shared" si="2"/>
        <v>4932</v>
      </c>
      <c r="L29" s="1">
        <f t="shared" si="2"/>
        <v>63135</v>
      </c>
      <c r="M29" s="1">
        <f t="shared" si="2"/>
        <v>19875</v>
      </c>
      <c r="N29" s="1">
        <f t="shared" si="2"/>
        <v>55296</v>
      </c>
      <c r="O29" s="1">
        <f t="shared" si="2"/>
        <v>177430</v>
      </c>
      <c r="P29" s="1">
        <f t="shared" si="2"/>
        <v>26640</v>
      </c>
      <c r="Q29" s="1">
        <f t="shared" si="2"/>
        <v>20052</v>
      </c>
      <c r="R29" s="1">
        <f t="shared" si="2"/>
        <v>29120</v>
      </c>
      <c r="S29" s="1">
        <f t="shared" si="2"/>
        <v>60705</v>
      </c>
      <c r="T29" s="1">
        <f t="shared" si="2"/>
        <v>54337.5</v>
      </c>
      <c r="U29" s="1">
        <f t="shared" si="2"/>
        <v>116000</v>
      </c>
      <c r="V29" s="1">
        <f t="shared" si="2"/>
        <v>43875</v>
      </c>
      <c r="W29" s="1">
        <f t="shared" si="2"/>
        <v>25800</v>
      </c>
      <c r="X29" s="1">
        <f t="shared" si="2"/>
        <v>29105.56</v>
      </c>
      <c r="Y29" s="1">
        <f t="shared" si="2"/>
        <v>51457.5</v>
      </c>
      <c r="Z29" s="1">
        <f t="shared" si="2"/>
        <v>9100</v>
      </c>
      <c r="AA29" s="1">
        <f t="shared" si="2"/>
        <v>8050.4599999999991</v>
      </c>
      <c r="AB29" s="1">
        <f t="shared" si="2"/>
        <v>15450</v>
      </c>
      <c r="AC29" s="1">
        <f t="shared" si="2"/>
        <v>11960</v>
      </c>
      <c r="AD29" s="1">
        <f t="shared" si="2"/>
        <v>0</v>
      </c>
      <c r="AE29" s="1">
        <f t="shared" si="2"/>
        <v>0</v>
      </c>
      <c r="AF29" s="1">
        <f t="shared" si="2"/>
        <v>0</v>
      </c>
      <c r="AG29" s="1">
        <f t="shared" si="2"/>
        <v>0</v>
      </c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9875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">
        <f t="shared" si="2"/>
        <v>2824</v>
      </c>
      <c r="AS29" s="1">
        <f t="shared" si="2"/>
        <v>3600</v>
      </c>
      <c r="AT29" s="1">
        <f t="shared" si="2"/>
        <v>13690</v>
      </c>
      <c r="AU29" s="1">
        <f t="shared" si="2"/>
        <v>7020</v>
      </c>
      <c r="AV29" s="1">
        <f t="shared" si="2"/>
        <v>0</v>
      </c>
      <c r="AW29" s="1">
        <f t="shared" si="2"/>
        <v>0</v>
      </c>
      <c r="AX29" s="1">
        <f t="shared" si="2"/>
        <v>0</v>
      </c>
      <c r="AY29" s="1">
        <f t="shared" si="2"/>
        <v>0</v>
      </c>
      <c r="AZ29" s="1">
        <f t="shared" si="2"/>
        <v>0</v>
      </c>
      <c r="BA29" s="1">
        <f t="shared" si="2"/>
        <v>0</v>
      </c>
      <c r="BB29" s="1">
        <f t="shared" si="2"/>
        <v>0</v>
      </c>
      <c r="BC29" s="1">
        <f t="shared" si="2"/>
        <v>0</v>
      </c>
      <c r="BD29" s="1">
        <f t="shared" si="2"/>
        <v>0</v>
      </c>
      <c r="BE29" s="1">
        <f t="shared" si="2"/>
        <v>0</v>
      </c>
      <c r="BF29" s="1">
        <f t="shared" si="2"/>
        <v>0</v>
      </c>
      <c r="BG29" s="1">
        <f t="shared" si="2"/>
        <v>0</v>
      </c>
      <c r="BH29" s="1">
        <f t="shared" si="2"/>
        <v>0</v>
      </c>
      <c r="BI29" s="1">
        <f t="shared" si="2"/>
        <v>0</v>
      </c>
      <c r="BJ29" s="1">
        <f t="shared" si="2"/>
        <v>17550</v>
      </c>
      <c r="BK29" s="1">
        <f t="shared" si="2"/>
        <v>4312</v>
      </c>
      <c r="BL29" s="1">
        <f t="shared" si="2"/>
        <v>1975</v>
      </c>
      <c r="BM29" s="1">
        <f t="shared" si="2"/>
        <v>3990</v>
      </c>
      <c r="BN29" s="1">
        <f t="shared" si="2"/>
        <v>1200</v>
      </c>
      <c r="BO29" s="1">
        <f t="shared" si="2"/>
        <v>17775</v>
      </c>
      <c r="BP29" s="1">
        <f t="shared" ref="BP29:CX29" si="3">BP14/1000*BP15</f>
        <v>8000</v>
      </c>
      <c r="BQ29" s="1">
        <f t="shared" si="3"/>
        <v>0</v>
      </c>
      <c r="BR29" s="1">
        <f t="shared" si="3"/>
        <v>0</v>
      </c>
      <c r="BS29" s="1">
        <f t="shared" si="3"/>
        <v>0</v>
      </c>
      <c r="BT29" s="1">
        <f t="shared" si="3"/>
        <v>0</v>
      </c>
      <c r="BU29" s="1">
        <f t="shared" si="3"/>
        <v>0</v>
      </c>
      <c r="BV29" s="1">
        <f t="shared" si="3"/>
        <v>0</v>
      </c>
      <c r="BW29" s="1">
        <f t="shared" si="3"/>
        <v>0</v>
      </c>
      <c r="BX29" s="1">
        <f t="shared" si="3"/>
        <v>0</v>
      </c>
      <c r="BY29" s="1">
        <f t="shared" si="3"/>
        <v>0</v>
      </c>
      <c r="BZ29" s="1">
        <f t="shared" si="3"/>
        <v>8442</v>
      </c>
      <c r="CA29" s="1">
        <f t="shared" si="3"/>
        <v>18060</v>
      </c>
      <c r="CB29" s="1">
        <f t="shared" si="3"/>
        <v>0</v>
      </c>
      <c r="CC29" s="1">
        <f t="shared" si="3"/>
        <v>3681.1299999999997</v>
      </c>
      <c r="CD29" s="1">
        <f t="shared" si="3"/>
        <v>5610</v>
      </c>
      <c r="CE29" s="1">
        <f t="shared" si="3"/>
        <v>7559.9999999999991</v>
      </c>
      <c r="CF29" s="1">
        <f t="shared" si="3"/>
        <v>16865.5</v>
      </c>
      <c r="CG29" s="1">
        <f t="shared" si="3"/>
        <v>2489.38</v>
      </c>
      <c r="CH29" s="1">
        <f t="shared" si="3"/>
        <v>0</v>
      </c>
      <c r="CI29" s="1">
        <f t="shared" si="3"/>
        <v>0</v>
      </c>
      <c r="CJ29" s="1">
        <f t="shared" si="3"/>
        <v>0</v>
      </c>
      <c r="CK29" s="1">
        <f t="shared" si="3"/>
        <v>0</v>
      </c>
      <c r="CL29" s="1">
        <f t="shared" si="3"/>
        <v>0</v>
      </c>
      <c r="CM29" s="1">
        <f t="shared" si="3"/>
        <v>0</v>
      </c>
      <c r="CN29" s="1">
        <f t="shared" si="3"/>
        <v>0</v>
      </c>
      <c r="CO29" s="1">
        <f t="shared" si="3"/>
        <v>0</v>
      </c>
      <c r="CP29" s="1">
        <f t="shared" si="3"/>
        <v>0</v>
      </c>
      <c r="CQ29" s="1">
        <f t="shared" si="3"/>
        <v>4082.3999999999996</v>
      </c>
      <c r="CR29" s="1">
        <f t="shared" si="3"/>
        <v>0</v>
      </c>
      <c r="CS29" s="1">
        <f t="shared" si="3"/>
        <v>0</v>
      </c>
      <c r="CT29" s="1">
        <f t="shared" si="3"/>
        <v>0</v>
      </c>
      <c r="CU29" s="1">
        <f t="shared" si="3"/>
        <v>8610</v>
      </c>
      <c r="CV29" s="1">
        <f t="shared" si="3"/>
        <v>6640</v>
      </c>
      <c r="CW29" s="1">
        <f t="shared" si="3"/>
        <v>16800</v>
      </c>
      <c r="CX29" s="1">
        <f t="shared" si="3"/>
        <v>344</v>
      </c>
      <c r="CY29" s="353">
        <f t="shared" ref="CY27:CY29" si="4">SUM(C29:CX29)</f>
        <v>1338820.4299999997</v>
      </c>
      <c r="CZ29" s="1" t="s">
        <v>34</v>
      </c>
      <c r="DB29" s="351">
        <f>CY29/CY14*1000</f>
        <v>50.822625744979682</v>
      </c>
    </row>
    <row r="30" spans="1:106" x14ac:dyDescent="0.4">
      <c r="A30" s="3"/>
    </row>
    <row r="31" spans="1:106" x14ac:dyDescent="0.4">
      <c r="CV31" s="36"/>
      <c r="CX31" s="36"/>
    </row>
    <row r="32" spans="1:106" x14ac:dyDescent="0.4">
      <c r="A32" s="5"/>
    </row>
    <row r="33" spans="1:104" x14ac:dyDescent="0.4">
      <c r="A33" s="3"/>
    </row>
    <row r="34" spans="1:104" x14ac:dyDescent="0.4">
      <c r="CX34" s="36"/>
      <c r="CZ34" s="36"/>
    </row>
    <row r="36" spans="1:104" x14ac:dyDescent="0.4">
      <c r="A36" s="3"/>
    </row>
  </sheetData>
  <mergeCells count="55">
    <mergeCell ref="CC16:CG16"/>
    <mergeCell ref="CC12:CD12"/>
    <mergeCell ref="CH5:CJ5"/>
    <mergeCell ref="CH12:CJ12"/>
    <mergeCell ref="CH14:CJ14"/>
    <mergeCell ref="BV14:BX14"/>
    <mergeCell ref="BO16:BP16"/>
    <mergeCell ref="BQ14:BU14"/>
    <mergeCell ref="BO5:BP5"/>
    <mergeCell ref="AL15:AQ15"/>
    <mergeCell ref="AL16:AQ16"/>
    <mergeCell ref="AY5:BE5"/>
    <mergeCell ref="AY12:BE12"/>
    <mergeCell ref="AL5:AQ5"/>
    <mergeCell ref="AL14:AQ14"/>
    <mergeCell ref="AW12:AX12"/>
    <mergeCell ref="AW5:AX5"/>
    <mergeCell ref="AL12:AQ12"/>
    <mergeCell ref="AR16:AU16"/>
    <mergeCell ref="AR5:AU5"/>
    <mergeCell ref="AR12:AU12"/>
    <mergeCell ref="CK14:CL14"/>
    <mergeCell ref="CC5:CG5"/>
    <mergeCell ref="D16:L16"/>
    <mergeCell ref="AE5:AI5"/>
    <mergeCell ref="AE12:AI12"/>
    <mergeCell ref="BZ5:CA5"/>
    <mergeCell ref="BZ16:CA16"/>
    <mergeCell ref="BZ10:CA10"/>
    <mergeCell ref="BH12:BI12"/>
    <mergeCell ref="BJ16:BN16"/>
    <mergeCell ref="BJ10:BN10"/>
    <mergeCell ref="BH5:BI5"/>
    <mergeCell ref="BO10:BP10"/>
    <mergeCell ref="BQ12:BU12"/>
    <mergeCell ref="BQ5:BU5"/>
    <mergeCell ref="BV5:BX5"/>
    <mergeCell ref="A2:B2"/>
    <mergeCell ref="A3:B3"/>
    <mergeCell ref="D5:L5"/>
    <mergeCell ref="CK5:CL5"/>
    <mergeCell ref="CK12:CL12"/>
    <mergeCell ref="BV12:BX12"/>
    <mergeCell ref="BJ5:BN5"/>
    <mergeCell ref="CU5:CX5"/>
    <mergeCell ref="CU10:CX10"/>
    <mergeCell ref="CU16:CX16"/>
    <mergeCell ref="CM5:CP5"/>
    <mergeCell ref="CM12:CP12"/>
    <mergeCell ref="CM14:CP14"/>
    <mergeCell ref="CQ5:CR5"/>
    <mergeCell ref="CQ12:CR12"/>
    <mergeCell ref="CQ14:CR14"/>
    <mergeCell ref="CQ15:CR15"/>
    <mergeCell ref="CQ16:CR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2020-08-01T06:52:41Z</dcterms:modified>
</cp:coreProperties>
</file>